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629"/>
  <workbookPr/>
  <mc:AlternateContent xmlns:mc="http://schemas.openxmlformats.org/markup-compatibility/2006">
    <mc:Choice Requires="x15">
      <x15ac:absPath xmlns:x15ac="http://schemas.microsoft.com/office/spreadsheetml/2010/11/ac" url="C:\Users\CEGAIP\Desktop\FRAC\TRANSPARENCIA CODESOL MAYO 2019\Art.84\XXXIV (A, B)\"/>
    </mc:Choice>
  </mc:AlternateContent>
  <xr:revisionPtr revIDLastSave="0" documentId="13_ncr:1_{D88D3FF1-936A-43A3-88FE-A8C57040F112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223" sheetId="5" r:id="rId5"/>
    <sheet name="Tabla_550208" sheetId="6" r:id="rId6"/>
    <sheet name="Hidden_1_Tabla_550208" sheetId="7" r:id="rId7"/>
    <sheet name="Tabla_550220" sheetId="8" r:id="rId8"/>
  </sheets>
  <definedNames>
    <definedName name="Hidden_1_Tabla_5502084">Hidden_1_Tabla_550208!$A$1:$A$3</definedName>
    <definedName name="Hidden_13">Hidden_1!$A$1:$A$2</definedName>
    <definedName name="Hidden_24">Hidden_2!$A$1:$A$5</definedName>
    <definedName name="Hidden_335">Hidden_3!$A$1:$A$2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AB19" i="1" l="1"/>
  <c r="AB20" i="1"/>
  <c r="AC20" i="1"/>
  <c r="AC19" i="1"/>
  <c r="R20" i="1"/>
  <c r="AA20" i="1"/>
  <c r="AA19" i="1"/>
  <c r="R19" i="1"/>
  <c r="AC9" i="1"/>
  <c r="AC10" i="1"/>
  <c r="AC11" i="1"/>
  <c r="AC12" i="1"/>
  <c r="AC13" i="1"/>
  <c r="AC14" i="1"/>
  <c r="AC15" i="1"/>
  <c r="AC16" i="1"/>
  <c r="AC17" i="1"/>
  <c r="AC18" i="1"/>
  <c r="AC8" i="1"/>
  <c r="AB16" i="1"/>
  <c r="AB17" i="1"/>
  <c r="AB18" i="1"/>
  <c r="U16" i="1"/>
  <c r="U17" i="1"/>
  <c r="U18" i="1"/>
  <c r="T18" i="1"/>
  <c r="T17" i="1"/>
  <c r="T16" i="1"/>
  <c r="T15" i="1"/>
  <c r="T14" i="1"/>
  <c r="T13" i="1"/>
  <c r="T12" i="1"/>
  <c r="T11" i="1"/>
  <c r="T10" i="1"/>
  <c r="T9" i="1"/>
  <c r="T8" i="1"/>
  <c r="R16" i="1"/>
  <c r="R17" i="1"/>
  <c r="R18" i="1"/>
  <c r="AA18" i="1" l="1"/>
  <c r="AA17" i="1"/>
  <c r="AA16" i="1"/>
  <c r="U15" i="1" l="1"/>
  <c r="AB15" i="1" s="1"/>
  <c r="AA15" i="1"/>
  <c r="R15" i="1"/>
  <c r="R14" i="1" l="1"/>
  <c r="AA14" i="1"/>
  <c r="U14" i="1"/>
  <c r="AB14" i="1" s="1"/>
  <c r="U13" i="1"/>
  <c r="AB13" i="1" s="1"/>
  <c r="R13" i="1"/>
  <c r="AA13" i="1"/>
  <c r="U12" i="1"/>
  <c r="AB12" i="1"/>
  <c r="R12" i="1"/>
  <c r="AA12" i="1"/>
  <c r="U11" i="1"/>
  <c r="AB11" i="1" s="1"/>
  <c r="R11" i="1"/>
  <c r="AA11" i="1"/>
  <c r="U10" i="1"/>
  <c r="AB10" i="1" s="1"/>
  <c r="R10" i="1"/>
  <c r="AA10" i="1" l="1"/>
  <c r="U9" i="1"/>
  <c r="AB9" i="1" s="1"/>
  <c r="R9" i="1"/>
  <c r="AA9" i="1"/>
  <c r="U8" i="1"/>
  <c r="AB8" i="1" s="1"/>
  <c r="R8" i="1"/>
  <c r="AA8" i="1"/>
</calcChain>
</file>

<file path=xl/sharedStrings.xml><?xml version="1.0" encoding="utf-8"?>
<sst xmlns="http://schemas.openxmlformats.org/spreadsheetml/2006/main" count="717" uniqueCount="311">
  <si>
    <t>56184</t>
  </si>
  <si>
    <t>TÍTULO</t>
  </si>
  <si>
    <t>NOMBRE CORTO</t>
  </si>
  <si>
    <t>DESCRIPCIÓN</t>
  </si>
  <si>
    <t>Resultados adjudicaciones, invitaciones y licitaciones_Procedimientos de adjudicación directa</t>
  </si>
  <si>
    <t>LTAIPSLP84XXXIVB</t>
  </si>
  <si>
    <t xml:space="preserve">En este apartado se dispone cuáles son los contenidos y la forma en que los sujetos obligados deberán publicar y actualizar la información que generen, relativa a los procedimientos de adjudicación directa, así como los equivalentes que realizan en términos de las normas que resulten aplicables en materia de adquisiciones, arrendamiento de bienes muebles, prestación de servicios y contrataciones de obras públicas, y los servicios relacionados con las mismas 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</si>
  <si>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</si>
  <si>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</si>
  <si>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</si>
  <si>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</si>
  <si>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</si>
  <si>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</si>
  <si>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</si>
  <si>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</si>
  <si>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</si>
  <si>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550186</t>
  </si>
  <si>
    <t>550210</t>
  </si>
  <si>
    <t>550211</t>
  </si>
  <si>
    <t>550222</t>
  </si>
  <si>
    <t>550221</t>
  </si>
  <si>
    <t>550183</t>
  </si>
  <si>
    <t>550191</t>
  </si>
  <si>
    <t>550203</t>
  </si>
  <si>
    <t>550192</t>
  </si>
  <si>
    <t>550223</t>
  </si>
  <si>
    <t>550216</t>
  </si>
  <si>
    <t>550212</t>
  </si>
  <si>
    <t>550217</t>
  </si>
  <si>
    <t>550218</t>
  </si>
  <si>
    <t>550219</t>
  </si>
  <si>
    <t>550188</t>
  </si>
  <si>
    <t>550189</t>
  </si>
  <si>
    <t>550184</t>
  </si>
  <si>
    <t>550196</t>
  </si>
  <si>
    <t>550197</t>
  </si>
  <si>
    <t>550198</t>
  </si>
  <si>
    <t>550200</t>
  </si>
  <si>
    <t>550201</t>
  </si>
  <si>
    <t>550181</t>
  </si>
  <si>
    <t>550182</t>
  </si>
  <si>
    <t>550185</t>
  </si>
  <si>
    <t>550193</t>
  </si>
  <si>
    <t>550199</t>
  </si>
  <si>
    <t>550194</t>
  </si>
  <si>
    <t>550213</t>
  </si>
  <si>
    <t>550207</t>
  </si>
  <si>
    <t>550206</t>
  </si>
  <si>
    <t>550187</t>
  </si>
  <si>
    <t>550224</t>
  </si>
  <si>
    <t>550208</t>
  </si>
  <si>
    <t>550225</t>
  </si>
  <si>
    <t>550220</t>
  </si>
  <si>
    <t>550190</t>
  </si>
  <si>
    <t>550226</t>
  </si>
  <si>
    <t>550204</t>
  </si>
  <si>
    <t>550205</t>
  </si>
  <si>
    <t>550202</t>
  </si>
  <si>
    <t>550214</t>
  </si>
  <si>
    <t>550195</t>
  </si>
  <si>
    <t>550209</t>
  </si>
  <si>
    <t>550215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</si>
  <si>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</si>
  <si>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</si>
  <si>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</si>
  <si>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</si>
  <si>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</si>
  <si>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(catálogo)</t>
  </si>
  <si>
    <t>Número de expediente, folio o nomenclatura que lo identifique</t>
  </si>
  <si>
    <t>Motivos y fundamentos legales aplicados para realizar la adjudicación directa</t>
  </si>
  <si>
    <t>Hipervínculo a la autorización del ejercicio de la opción</t>
  </si>
  <si>
    <t>Descripción de obras, bienes o servicios</t>
  </si>
  <si>
    <t>Nombre completo o razón social de las cotizaciones consideradas y monto de las mismas 
Tabla_550223</t>
  </si>
  <si>
    <t>Nombre(s) del adjudicado</t>
  </si>
  <si>
    <t>Primer apellido del adjudicado</t>
  </si>
  <si>
    <t>Segundo apellido del adjudicado</t>
  </si>
  <si>
    <t>Razón social del adjudicado</t>
  </si>
  <si>
    <t>Registro Federal de Contribuyentes (RFC) de la persona física o moral adjudicada</t>
  </si>
  <si>
    <t xml:space="preserve">Área(s) solicitante(s) </t>
  </si>
  <si>
    <t xml:space="preserve">Área(s) responsable(s) de la ejecución del contrato </t>
  </si>
  <si>
    <t>Número que identifique al contrato</t>
  </si>
  <si>
    <t>Fecha del contrato</t>
  </si>
  <si>
    <t>Monto del contrato sin impuestos incluidos</t>
  </si>
  <si>
    <t>Monto total del contrato con impuestos incluidos (expresado en pesos mexicanos)</t>
  </si>
  <si>
    <t>Monto mínimo, en su caso</t>
  </si>
  <si>
    <t>Monto máximo, en su caso</t>
  </si>
  <si>
    <t>Tipo de moneda</t>
  </si>
  <si>
    <t>Tipo de cambio de referencia, en su caso</t>
  </si>
  <si>
    <t>Forma de pago</t>
  </si>
  <si>
    <t>Objeto del contrato</t>
  </si>
  <si>
    <t>Monto total de garantías y/o contragarantías, en caso de que se otorgaran durante el procedimiento</t>
  </si>
  <si>
    <t>Fecha de inicio del plazo de entrega o ejecución de servicios contratados u obra pública</t>
  </si>
  <si>
    <t>Fecha de término del plazo de entrega o ejecución de servicios u obra pública</t>
  </si>
  <si>
    <t>Hipervínculo al documento del contrato y anexos, versión pública si así corresponde</t>
  </si>
  <si>
    <t>Hipervínculo al comunicado de suspensión, rescisión o terminación anticipada del contrato</t>
  </si>
  <si>
    <t>Origen de los recursos públicos</t>
  </si>
  <si>
    <t xml:space="preserve">Fuentes de financiamiento </t>
  </si>
  <si>
    <t>Datos de la obra pública y/o servicios relacionados con la misma 
Tabla_550208</t>
  </si>
  <si>
    <t>Se realizaron convenios modificatorios (catálogo)</t>
  </si>
  <si>
    <t>Datos de los convenios modificatorios de la contratación 
Tabla_550220</t>
  </si>
  <si>
    <t>Mecanismos de vigilancia y supervisión contratos</t>
  </si>
  <si>
    <t>Hipervínculo, en su caso a los informes de avance físico en versión pública</t>
  </si>
  <si>
    <t>Hipervínculo a los informes de avance financiero</t>
  </si>
  <si>
    <t>Hipervínculo acta de recepción física de trabajos ejecutados u homóloga</t>
  </si>
  <si>
    <t>Hipervínculo al finiquito</t>
  </si>
  <si>
    <t>Área(s) responsable(s) que genera(n), posee(n), publica(n) y actualizan la información</t>
  </si>
  <si>
    <t>Fecha de validación</t>
  </si>
  <si>
    <t>Fecha de actualización</t>
  </si>
  <si>
    <t>Nota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</si>
  <si>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</si>
  <si>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</si>
  <si>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</si>
  <si>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</si>
  <si>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</si>
  <si>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</si>
  <si>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</si>
  <si>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Si</t>
  </si>
  <si>
    <t>No</t>
  </si>
  <si>
    <t>70223</t>
  </si>
  <si>
    <t>70224</t>
  </si>
  <si>
    <t>70225</t>
  </si>
  <si>
    <t>70226</t>
  </si>
  <si>
    <t>70227</t>
  </si>
  <si>
    <t>70228</t>
  </si>
  <si>
    <t>ID</t>
  </si>
  <si>
    <t>Nombre(s)</t>
  </si>
  <si>
    <t>Primer apellido</t>
  </si>
  <si>
    <t>Segundo apellido</t>
  </si>
  <si>
    <t>Razón social</t>
  </si>
  <si>
    <t xml:space="preserve">RFC de los posibles contratantes </t>
  </si>
  <si>
    <t>Monto total de la cotización con impuestos incluidos</t>
  </si>
  <si>
    <t>70215</t>
  </si>
  <si>
    <t>70216</t>
  </si>
  <si>
    <t>70217</t>
  </si>
  <si>
    <t>70218</t>
  </si>
  <si>
    <t>Lugar donde se realizará la obra pública</t>
  </si>
  <si>
    <t>Hipervínculo a estudios de impacto urbano y ambiental</t>
  </si>
  <si>
    <t>En su caso, observaciones dirigidas a la población</t>
  </si>
  <si>
    <t>Etapa de la obra pública y/o servicio de la misma (catálogo)</t>
  </si>
  <si>
    <t>en planeación</t>
  </si>
  <si>
    <t>en ejecución</t>
  </si>
  <si>
    <t>en finiquito</t>
  </si>
  <si>
    <t>70219</t>
  </si>
  <si>
    <t>70220</t>
  </si>
  <si>
    <t>70221</t>
  </si>
  <si>
    <t>70222</t>
  </si>
  <si>
    <t>Número de convenio modificatorio</t>
  </si>
  <si>
    <t>Objeto del convenio modificatorio</t>
  </si>
  <si>
    <t>Fecha de firma del convenio modificatorio</t>
  </si>
  <si>
    <t>Hipervínculo al documento del convenio</t>
  </si>
  <si>
    <t xml:space="preserve">Javier </t>
  </si>
  <si>
    <t xml:space="preserve">Zamora </t>
  </si>
  <si>
    <t>Gazca</t>
  </si>
  <si>
    <t>GGLOJALX transporte en obras S.A de C.V.</t>
  </si>
  <si>
    <t>GTO140414MH</t>
  </si>
  <si>
    <t>GGLOJALX</t>
  </si>
  <si>
    <t>CODESOL</t>
  </si>
  <si>
    <t>Ninguna</t>
  </si>
  <si>
    <t>No se ha generado informacion alguna, ya que aun esta en proceso la obra</t>
  </si>
  <si>
    <t>134 de la Constitución Política de los Estados Unidos Mexicanos. A lo dispuesto en los artículos135 de la Constitución Política del Estado Libre y Soberano de San Luis Potosí; a los Artículos 1 fracción IV, 36 fracción II, 92, 94 y 97 de la Ley de Obras P</t>
  </si>
  <si>
    <t>justino arturo</t>
  </si>
  <si>
    <t xml:space="preserve">moran </t>
  </si>
  <si>
    <t>del angel</t>
  </si>
  <si>
    <t>CPY0910245S2</t>
  </si>
  <si>
    <t>CEMSA PROYECTOS Y CONSTRUCCIONES, S.A DE C.V.</t>
  </si>
  <si>
    <t>VARIBALE</t>
  </si>
  <si>
    <t>VARIABLE</t>
  </si>
  <si>
    <t>por estimacion</t>
  </si>
  <si>
    <t>municipales</t>
  </si>
  <si>
    <t>ramo 33</t>
  </si>
  <si>
    <t>obras publicas</t>
  </si>
  <si>
    <t>codesol</t>
  </si>
  <si>
    <t>http://www.cegaipslp.org.mx/HV2019.nsf/nombre_de_la_vista/3289402C8E288DC48625839A005FF354/$File/NO+SE+GENERO+OBRA.pdf</t>
  </si>
  <si>
    <t>CONSORCIO EBANENSE CONSOLIDADO JAZAGA S.A. DE C.V</t>
  </si>
  <si>
    <t>CEC160217I28</t>
  </si>
  <si>
    <t>JAVIER</t>
  </si>
  <si>
    <t>ZAMORA</t>
  </si>
  <si>
    <t>GAZCA</t>
  </si>
  <si>
    <t>NA</t>
  </si>
  <si>
    <t>NACIONAL</t>
  </si>
  <si>
    <t>ROSA GUADALUPE</t>
  </si>
  <si>
    <t>GONZALEZ</t>
  </si>
  <si>
    <t>JUAREZ</t>
  </si>
  <si>
    <t xml:space="preserve">ROSA GUADALUPE </t>
  </si>
  <si>
    <t xml:space="preserve">GONZALEZ </t>
  </si>
  <si>
    <t>GOJR790625FB0</t>
  </si>
  <si>
    <t>ROSA GUADALUPE GONZALEZ JUAREZ</t>
  </si>
  <si>
    <t>CABECERA MUNICIPAL</t>
  </si>
  <si>
    <t>http://www.cegaipslp.org.mx/HV2019Dos.nsf/nombre_de_la_vista/469785772E1CE220862583F2006C64C7/$File/NO+SUSPENCION.pdf</t>
  </si>
  <si>
    <t>http://www.cegaipslp.org.mx/HV2019Dos.nsf/nombre_de_la_vista/304B34FF2647FECC862583F2006DAF63/$File/NO+DOCUMENTO+,+OBRA+NO+CONCLUIDA.pdf</t>
  </si>
  <si>
    <t>EBANO/DSM/R33/CD/09/2019</t>
  </si>
  <si>
    <t>EBANO/DSM/R33/CD/10/2019</t>
  </si>
  <si>
    <t>EBANO/DSM/R33/CD/11/2019</t>
  </si>
  <si>
    <t>EBANO/DSM/R33/CD/12/2019</t>
  </si>
  <si>
    <t>EBANO/DSM/R33/CD/13/2019</t>
  </si>
  <si>
    <t>EBANO/DSM/R33/CD/14/2019</t>
  </si>
  <si>
    <t>EBANO/DSM/R33/CD/15/2019</t>
  </si>
  <si>
    <t>EBANO/DSM/R33/CD/16/2019</t>
  </si>
  <si>
    <t>EBANO/DSM/R33/CD/17/2019</t>
  </si>
  <si>
    <t>EBANO/DSM/R33/CD/18/2019</t>
  </si>
  <si>
    <t>EBANO/DSM/R33/CD/19/2019</t>
  </si>
  <si>
    <t>REHABILITACION DE DRENAJE SANITARIO EN C LAZARO CARDENAS ENTRE CALLES NUEVO LEON Y 21 DE JUNIO DE LA COL AVIACION EN CABECERA MPAL</t>
  </si>
  <si>
    <t>AMPLIACION DE RED ELECTRICA EN CALLE PRIVADA MANUEL C LARRAGA DE LA COLONIA ZOSTEPEC EN CABECERA MPAL</t>
  </si>
  <si>
    <t>PAVIMENTACION DE CONCRETO HIDRAULICO EN LA CALLE 1 DE MAYO DE LA COLONIA AVIACION EN CABECERA MPAL</t>
  </si>
  <si>
    <t>CONSTRUCCION DE GRADAS EN EL PARQUE DE BEISBOL DE LA UNIDAD DEPORTIVA DE LA COLONIA OBRERA, SEGUNDA ETAPA EN CABECERA MPAL</t>
  </si>
  <si>
    <t>CONSTRUCCION DE DREN PLUVIAL EN CALLE JALISCO DE LA COLONIA AVIACION EN CABECERA MPAL.</t>
  </si>
  <si>
    <t>CONSTRUCCION DE DREN PLUVIAL EN CALLE VICENTE INGUANZO DE LA COLONIA PRIMAVERA EN CABECERA MUNICIPAL</t>
  </si>
  <si>
    <t>REHABILITACION DE ALUMBRADO PUBLICO EN LAS COLONIAS EL HULE, AVIACION, ZOSTEPEC Y OBRERA DE LA CABECERA MUNICIPAL</t>
  </si>
  <si>
    <t>CONSTRUCCION DE DREN PLUVIAL EN CALLE NUEVO LEON DE LA COLONIA OBRERA EN CABECERA MUNICIPAL</t>
  </si>
  <si>
    <t>CONSTRUCCION DE DREN PLUVIAL  EN CALLE 5 DE MAYO DE LA COL AVILA CAMACHO EN CABECERA MUNICIPAL</t>
  </si>
  <si>
    <t>PAVIMENTACION DE CONCRETO HIDRAULICO EN CALLE MELCHOR OCAMPO DE LA COLONIA BERMUDEZ EN CABECERA MPAL</t>
  </si>
  <si>
    <t>CONSTRUCCION DE DREN PLUVIAL EN CALLES HORACIO SANCHEZ, ROSA NINFA, TAMPACA, BENITO JUAREZ, RAMIRO CUEVAS Y VALLE DE LA COLONIA EL HULE EN CABECERA MPAL</t>
  </si>
  <si>
    <t>JOSE PILAR</t>
  </si>
  <si>
    <t>DIAZ</t>
  </si>
  <si>
    <t>RIVERA</t>
  </si>
  <si>
    <t xml:space="preserve">JOSE PILAR DIAZ RIVERA </t>
  </si>
  <si>
    <t xml:space="preserve">VARIABLE </t>
  </si>
  <si>
    <t xml:space="preserve">JAVIER </t>
  </si>
  <si>
    <t>JAVIER ZAMORA GAZCA</t>
  </si>
  <si>
    <t>ZAGJ7103023K0</t>
  </si>
  <si>
    <t>4,5,6</t>
  </si>
  <si>
    <t>DAIANA DE EVENEFERT</t>
  </si>
  <si>
    <t>CASTILLO</t>
  </si>
  <si>
    <t>GEA</t>
  </si>
  <si>
    <t>CAGD8001206EA</t>
  </si>
  <si>
    <t>JUSTINO ARTURO</t>
  </si>
  <si>
    <t>MORAN</t>
  </si>
  <si>
    <t>DEL ANGEL</t>
  </si>
  <si>
    <t>CPY091024552</t>
  </si>
  <si>
    <t>2,4,6</t>
  </si>
  <si>
    <t>GABRIEL DE JESUS</t>
  </si>
  <si>
    <t>RODRIGUEZ</t>
  </si>
  <si>
    <t>GTO140414MH2</t>
  </si>
  <si>
    <t xml:space="preserve">VICTOR </t>
  </si>
  <si>
    <t>BUCIO</t>
  </si>
  <si>
    <t>MARIN</t>
  </si>
  <si>
    <t>PYC120328JS9</t>
  </si>
  <si>
    <t>VICTOR</t>
  </si>
  <si>
    <t>PROYECTOS Y CONSTRUCCIONS DE CHAPACAO SA DE CV</t>
  </si>
  <si>
    <t>MARIA DE LA LUZ</t>
  </si>
  <si>
    <t>REYES</t>
  </si>
  <si>
    <t>RELU5612135F7</t>
  </si>
  <si>
    <t>MARIA DE LUZ</t>
  </si>
  <si>
    <t>MARIA DE LA LUZ REYES</t>
  </si>
  <si>
    <t>2,4,8</t>
  </si>
  <si>
    <t>DIRP590816SL0</t>
  </si>
  <si>
    <t>DAIANA DE EVENEFERT CASTILLO GEA</t>
  </si>
  <si>
    <t>1,2,9</t>
  </si>
  <si>
    <t>3,4,6</t>
  </si>
  <si>
    <t>3,4,9</t>
  </si>
  <si>
    <t>2,3,4</t>
  </si>
  <si>
    <t>2,3,9</t>
  </si>
  <si>
    <t>3,6,7</t>
  </si>
  <si>
    <t>ADQUISICION DE EMPACADORA DE ROLLOS FORRAJEROS PARA GRUPO DE TRABAJO 5 DE MAYO DEL EJIDO AJINCHE MPIO DE EBANO S.L.P.</t>
  </si>
  <si>
    <t>ADQUISICION DE PACAS FORRAJERAS PARA GRUPO DE TRABAJO GRAL PASCUAL OROZCO DEL NCPE PONCIANO ARRIAGA MPIO DE EBANO S.L.P.</t>
  </si>
  <si>
    <t>EBANO/DSM/R33/ABS/CD/02/2019</t>
  </si>
  <si>
    <t>EBANO/DSM/R33/ABS/CD/03/2019</t>
  </si>
  <si>
    <t>CELSO</t>
  </si>
  <si>
    <t>LOPEZ</t>
  </si>
  <si>
    <t>ANFOSO</t>
  </si>
  <si>
    <t>CUMBRES POTOSINAS SC DE RL DE CV</t>
  </si>
  <si>
    <t>CPO141111BD4</t>
  </si>
  <si>
    <t xml:space="preserve">ROBERTO </t>
  </si>
  <si>
    <t>CANDELAS</t>
  </si>
  <si>
    <t>ROMAN</t>
  </si>
  <si>
    <t>COMERCIALIZADORA DE AGROINSUMOS 20 DE NOVIEMBRE SP DE RL</t>
  </si>
  <si>
    <t>CAV150720QL7</t>
  </si>
  <si>
    <t>GUILLERMO</t>
  </si>
  <si>
    <t>MAQUINARIAS EN VENTA POTOSINAS</t>
  </si>
  <si>
    <t>10,12,13</t>
  </si>
  <si>
    <t>10,11,12</t>
  </si>
  <si>
    <t>DAIANA DE EVNFERT CASTILLO GEA</t>
  </si>
  <si>
    <t>CEMSA</t>
  </si>
  <si>
    <t>ROSA GUADALUPE GLZ JUAREZ</t>
  </si>
  <si>
    <t>PROYECTOS Y CONSTRUCCIONES CHAPACAO</t>
  </si>
  <si>
    <t>ROBERTO</t>
  </si>
  <si>
    <t>COMERCIALIZADORA DE AGROINSUMOS 20 DE NOVIEMBRE  SP DE RL</t>
  </si>
  <si>
    <t>una sola excibicion</t>
  </si>
  <si>
    <t>desarrollo rural</t>
  </si>
  <si>
    <t>http://www.cegaipslp.org.mx/HV2019Dos.nsf/nombre_de_la_vista/846A11541A93BB248625840F00639EA8/$File/acta+de+consejo+mayo.pdf</t>
  </si>
  <si>
    <t>ajinche marland</t>
  </si>
  <si>
    <t xml:space="preserve">ncpe ponciano arriaga </t>
  </si>
  <si>
    <t>http://www.cegaipslp.org.mx/HV2019Dos.nsf/nombre_de_la_vista/BEE8F8263678762F8625840F00647498/$File/contrato+09.pdf</t>
  </si>
  <si>
    <t>http://www.cegaipslp.org.mx/HV2019Dos.nsf/nombre_de_la_vista/14D758DD67B766A08625840F0064A4DA/$File/contrato+10.pdf</t>
  </si>
  <si>
    <t>http://www.cegaipslp.org.mx/HV2019Dos.nsf/nombre_de_la_vista/E10BD5549CB2E1968625840F0064C6B7/$File/contrato+11.pdf</t>
  </si>
  <si>
    <t>http://www.cegaipslp.org.mx/HV2019Dos.nsf/nombre_de_la_vista/A61185DF64D732DF8625840F0064EA96/$File/contrato+12.pdf</t>
  </si>
  <si>
    <t>http://www.cegaipslp.org.mx/HV2019Dos.nsf/nombre_de_la_vista/EA6284F3B1B558C28625840F00653AFE/$File/contrato+13.pdf</t>
  </si>
  <si>
    <t>http://www.cegaipslp.org.mx/HV2019Dos.nsf/nombre_de_la_vista/81786EA0042FFAF28625840F00657909/$File/contrato+14.pdf</t>
  </si>
  <si>
    <t>http://www.cegaipslp.org.mx/HV2019Dos.nsf/nombre_de_la_vista/BD69B22847559A4B8625840F00658C64/$File/contrato+15.pdf</t>
  </si>
  <si>
    <t>http://www.cegaipslp.org.mx/HV2019Dos.nsf/nombre_de_la_vista/C1B5AE161E86B8738625840F0065A517/$File/contrato+16.pdf</t>
  </si>
  <si>
    <t>http://www.cegaipslp.org.mx/HV2019Dos.nsf/nombre_de_la_vista/44861C7E3BA42E8B8625840F0065B7AB/$File/contrato+17.pdf</t>
  </si>
  <si>
    <t>http://www.cegaipslp.org.mx/HV2019Dos.nsf/nombre_de_la_vista/819FDCD404AE44E48625840F0065D7B5/$File/contrato+18.pdf</t>
  </si>
  <si>
    <t>http://www.cegaipslp.org.mx/HV2019Dos.nsf/nombre_de_la_vista/6727E30B30BF8AA58625840F006606E3/$File/contrato+19.pdf</t>
  </si>
  <si>
    <t>http://www.cegaipslp.org.mx/HV2019Dos.nsf/nombre_de_la_vista/AD0550CDE5C57B4A8625840F006615C1/$File/contrato+abs+2.pdf</t>
  </si>
  <si>
    <t>http://www.cegaipslp.org.mx/HV2019Dos.nsf/nombre_de_la_vista/75B58448949F5AF88625840F0066291A/$File/contrato+abs+3.pdf</t>
  </si>
  <si>
    <t>http://www.cegaipslp.org.mx/HV2019Dos.nsf/nombre_de_la_vista/3ADB87D51E01431A8625840F006649EA/$File/FISICO+FINANCIERO+09.pdf</t>
  </si>
  <si>
    <t>http://www.cegaipslp.org.mx/HV2019Dos.nsf/nombre_de_la_vista/C86F3908388A94918625840F00665E6E/$File/FISICO+FINANCIERO+10.pdf</t>
  </si>
  <si>
    <t>http://www.cegaipslp.org.mx/HV2019Dos.nsf/nombre_de_la_vista/539040B6900EBD268625840F00666B97/$File/FISICO+FINANCIERO+11.pdf</t>
  </si>
  <si>
    <t>http://www.cegaipslp.org.mx/HV2019Dos.nsf/nombre_de_la_vista/D29C2F4AB358C61B8625840F00667B77/$File/FISICO+FINANCIERO+12.pdf</t>
  </si>
  <si>
    <t>http://www.cegaipslp.org.mx/HV2019Dos.nsf/nombre_de_la_vista/3A2AFDD6E87355D68625840F0066A298/$File/FISICO+FINANCIERO+13.pdf</t>
  </si>
  <si>
    <t>http://www.cegaipslp.org.mx/HV2019Dos.nsf/nombre_de_la_vista/6895468EF33D8C9B8625840F0066B491/$File/FISICO+FINANCIERO+14.pdf</t>
  </si>
  <si>
    <t>http://www.cegaipslp.org.mx/HV2019Dos.nsf/nombre_de_la_vista/2DB13FEE365977C68625840F0066C605/$File/FISICO+FINANCIERO+15.pdf</t>
  </si>
  <si>
    <t>http://www.cegaipslp.org.mx/HV2019Dos.nsf/nombre_de_la_vista/3F3E432D1A5026F58625840F0066D6F9/$File/FISICO+FINANCIERO+16.pdf</t>
  </si>
  <si>
    <t>http://www.cegaipslp.org.mx/HV2019Dos.nsf/nombre_de_la_vista/6E07B2364D184F538625840F0066EB39/$File/FISICO+FINANCIERO+17.pdf</t>
  </si>
  <si>
    <t>http://www.cegaipslp.org.mx/HV2019Dos.nsf/nombre_de_la_vista/F0393DC0FD4EB00A8625840F0066F90B/$File/FISICO+FINANCIERO+18.pdf</t>
  </si>
  <si>
    <t>http://www.cegaipslp.org.mx/HV2019Dos.nsf/nombre_de_la_vista/4688D7F5967023778625840F006706BC/$File/FISICO+FINANCIERO+19.pdf</t>
  </si>
  <si>
    <t>http://www.cegaipslp.org.mx/HV2019Dos.nsf/nombre_de_la_vista/D62B7886132536728625840F00671AC1/$File/FISICO+FINANCIERO+ABS+2.pdf</t>
  </si>
  <si>
    <t>http://www.cegaipslp.org.mx/HV2019Dos.nsf/nombre_de_la_vista/71C9C82778B6AB7D8625840F00672E7E/$File/FISICO+FINANCIERO+ABS+3.pdf</t>
  </si>
  <si>
    <t>http://www.cegaipslp.org.mx/HV2019Dos.nsf/nombre_de_la_vista/C492BFE33EC67D298625840F00674906/$File/ENTREGA+09.jpg</t>
  </si>
  <si>
    <t>http://www.cegaipslp.org.mx/HV2019Dos.nsf/nombre_de_la_vista/2EECB17746F7BE338625840F00675A91/$File/FINIQUITO+09.jpg</t>
  </si>
  <si>
    <t>no genera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</si>
</sst>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&quot;$&quot;#,##0.00"/>
  </numFmts>
  <fonts count="9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</font>
    <font>
      <u/>
      <sz val="10"/>
      <color theme="10"/>
      <name val="Arial"/>
      <family val="2"/>
    </font>
    <font>
      <sz val="10"/>
      <color indexed="8"/>
      <name val="Arial"/>
      <family val="2"/>
    </font>
    <font>
      <sz val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5" fillId="3" borderId="0" applyNumberFormat="0" applyFill="0" applyBorder="0" applyAlignment="0" applyProtection="0"/>
    <xf numFmtId="44" fontId="3" fillId="0" borderId="0" applyFont="0" applyFill="0" applyBorder="0" applyAlignment="0" applyProtection="0"/>
  </cellStyleXfs>
  <cellXfs count="5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0" fontId="4" fillId="0" borderId="0" xfId="0" applyFont="1" applyAlignment="1" applyProtection="1">
      <alignment vertical="center"/>
    </xf>
    <xf numFmtId="0" fontId="0" fillId="0" borderId="0" xfId="0" applyAlignment="1">
      <alignment horizontal="center" vertical="center"/>
    </xf>
    <xf numFmtId="0" fontId="4" fillId="0" borderId="0" xfId="0" applyFont="1" applyAlignment="1" applyProtection="1">
      <alignment horizontal="center"/>
    </xf>
    <xf numFmtId="0" fontId="0" fillId="0" borderId="0" xfId="0" applyAlignment="1">
      <alignment horizontal="left"/>
    </xf>
    <xf numFmtId="0" fontId="5" fillId="3" borderId="0" xfId="2" applyFill="1" applyAlignment="1">
      <alignment horizontal="left"/>
    </xf>
    <xf numFmtId="0" fontId="6" fillId="3" borderId="0" xfId="2" applyFont="1" applyFill="1" applyAlignment="1">
      <alignment horizontal="left"/>
    </xf>
    <xf numFmtId="0" fontId="7" fillId="0" borderId="0" xfId="0" applyFont="1" applyAlignment="1">
      <alignment horizontal="center"/>
    </xf>
    <xf numFmtId="14" fontId="7" fillId="0" borderId="0" xfId="0" applyNumberFormat="1" applyFont="1" applyAlignment="1">
      <alignment horizontal="center"/>
    </xf>
    <xf numFmtId="0" fontId="7" fillId="0" borderId="0" xfId="0" applyFont="1"/>
    <xf numFmtId="0" fontId="7" fillId="0" borderId="0" xfId="0" applyFont="1" applyAlignment="1">
      <alignment horizontal="center" vertical="center"/>
    </xf>
    <xf numFmtId="164" fontId="7" fillId="0" borderId="0" xfId="1" applyNumberFormat="1" applyFont="1" applyAlignment="1" applyProtection="1">
      <alignment horizontal="center"/>
    </xf>
    <xf numFmtId="0" fontId="7" fillId="0" borderId="0" xfId="0" applyFont="1" applyAlignment="1">
      <alignment horizontal="left"/>
    </xf>
    <xf numFmtId="14" fontId="7" fillId="0" borderId="0" xfId="0" applyNumberFormat="1" applyFont="1"/>
    <xf numFmtId="0" fontId="0" fillId="0" borderId="0" xfId="0"/>
    <xf numFmtId="14" fontId="4" fillId="0" borderId="0" xfId="0" applyNumberFormat="1" applyFont="1" applyAlignment="1" applyProtection="1">
      <alignment horizontal="center"/>
    </xf>
    <xf numFmtId="164" fontId="7" fillId="0" borderId="0" xfId="0" applyNumberFormat="1" applyFont="1" applyAlignment="1">
      <alignment horizontal="center"/>
    </xf>
    <xf numFmtId="0" fontId="7" fillId="0" borderId="0" xfId="0" applyFont="1" applyAlignment="1">
      <alignment horizontal="right"/>
    </xf>
    <xf numFmtId="0" fontId="5" fillId="3" borderId="0" xfId="2" applyFill="1"/>
    <xf numFmtId="0" fontId="5" fillId="0" borderId="0" xfId="2" applyFill="1" applyAlignment="1">
      <alignment horizontal="center"/>
    </xf>
    <xf numFmtId="0" fontId="5" fillId="0" borderId="0" xfId="2" applyFill="1"/>
    <xf numFmtId="164" fontId="0" fillId="0" borderId="0" xfId="0" applyNumberFormat="1" applyFill="1"/>
    <xf numFmtId="0" fontId="5" fillId="0" borderId="0" xfId="2" applyFill="1" applyAlignment="1">
      <alignment horizontal="left"/>
    </xf>
    <xf numFmtId="0" fontId="0" fillId="0" borderId="0" xfId="0"/>
    <xf numFmtId="0" fontId="0" fillId="0" borderId="0" xfId="0"/>
    <xf numFmtId="0" fontId="0" fillId="3" borderId="0" xfId="0" applyFill="1" applyBorder="1"/>
    <xf numFmtId="0" fontId="0" fillId="3" borderId="0" xfId="0" applyFill="1" applyBorder="1" applyAlignment="1">
      <alignment horizontal="center"/>
    </xf>
    <xf numFmtId="0" fontId="7" fillId="3" borderId="0" xfId="0" applyFont="1" applyFill="1" applyBorder="1" applyAlignment="1">
      <alignment horizontal="center"/>
    </xf>
    <xf numFmtId="0" fontId="7" fillId="3" borderId="0" xfId="0" applyFont="1" applyFill="1" applyBorder="1" applyAlignment="1">
      <alignment horizontal="left"/>
    </xf>
    <xf numFmtId="164" fontId="7" fillId="3" borderId="0" xfId="0" applyNumberFormat="1" applyFont="1" applyFill="1" applyBorder="1" applyAlignment="1">
      <alignment horizontal="center"/>
    </xf>
    <xf numFmtId="164" fontId="7" fillId="3" borderId="0" xfId="1" applyNumberFormat="1" applyFont="1" applyFill="1" applyBorder="1" applyAlignment="1" applyProtection="1">
      <alignment horizontal="center"/>
    </xf>
    <xf numFmtId="164" fontId="0" fillId="0" borderId="0" xfId="0" applyNumberFormat="1" applyAlignment="1">
      <alignment horizontal="center"/>
    </xf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 applyAlignment="1">
      <alignment vertical="center"/>
    </xf>
    <xf numFmtId="0" fontId="7" fillId="0" borderId="0" xfId="0" applyFont="1" applyFill="1" applyAlignment="1">
      <alignment horizontal="center"/>
    </xf>
    <xf numFmtId="0" fontId="0" fillId="0" borderId="0" xfId="0" applyFill="1" applyAlignment="1">
      <alignment horizontal="center"/>
    </xf>
    <xf numFmtId="164" fontId="0" fillId="0" borderId="0" xfId="3" applyNumberFormat="1" applyFont="1" applyAlignment="1">
      <alignment horizontal="center" vertical="center"/>
    </xf>
    <xf numFmtId="14" fontId="0" fillId="0" borderId="0" xfId="0" applyNumberFormat="1" applyAlignment="1">
      <alignment horizontal="center"/>
    </xf>
    <xf numFmtId="0" fontId="7" fillId="0" borderId="0" xfId="0" applyFont="1" applyFill="1" applyBorder="1" applyAlignment="1">
      <alignment horizontal="center"/>
    </xf>
    <xf numFmtId="0" fontId="0" fillId="3" borderId="0" xfId="0" applyFill="1" applyAlignment="1">
      <alignment horizontal="center"/>
    </xf>
    <xf numFmtId="0" fontId="5" fillId="3" borderId="0" xfId="2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7" fillId="0" borderId="0" xfId="0" applyFont="1" applyAlignment="1"/>
    <xf numFmtId="0" fontId="0" fillId="0" borderId="0" xfId="0" applyAlignment="1"/>
  </cellXfs>
  <cellStyles count="4">
    <cellStyle name="Hipervínculo" xfId="2" builtinId="8"/>
    <cellStyle name="Millares" xfId="1" builtinId="3"/>
    <cellStyle name="Moneda" xfId="3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19Dos.nsf/nombre_de_la_vista/F0393DC0FD4EB00A8625840F0066F90B/$File/FISICO+FINANCIERO+18.pdf" TargetMode="External"/><Relationship Id="rId13" Type="http://schemas.openxmlformats.org/officeDocument/2006/relationships/hyperlink" Target="http://www.cegaipslp.org.mx/HV2019Dos.nsf/nombre_de_la_vista/D62B7886132536728625840F00671AC1/$File/FISICO+FINANCIERO+ABS+2.pdf" TargetMode="External"/><Relationship Id="rId18" Type="http://schemas.openxmlformats.org/officeDocument/2006/relationships/hyperlink" Target="http://www.cegaipslp.org.mx/HV2019Dos.nsf/nombre_de_la_vista/846A11541A93BB248625840F00639EA8/$File/acta+de+consejo+mayo.pdf" TargetMode="External"/><Relationship Id="rId26" Type="http://schemas.openxmlformats.org/officeDocument/2006/relationships/hyperlink" Target="http://www.cegaipslp.org.mx/HV2019Dos.nsf/nombre_de_la_vista/846A11541A93BB248625840F00639EA8/$File/acta+de+consejo+mayo.pdf" TargetMode="External"/><Relationship Id="rId3" Type="http://schemas.openxmlformats.org/officeDocument/2006/relationships/hyperlink" Target="http://www.cegaipslp.org.mx/HV2019Dos.nsf/nombre_de_la_vista/6727E30B30BF8AA58625840F006606E3/$File/contrato+19.pdf" TargetMode="External"/><Relationship Id="rId21" Type="http://schemas.openxmlformats.org/officeDocument/2006/relationships/hyperlink" Target="http://www.cegaipslp.org.mx/HV2019Dos.nsf/nombre_de_la_vista/846A11541A93BB248625840F00639EA8/$File/acta+de+consejo+mayo.pdf" TargetMode="External"/><Relationship Id="rId34" Type="http://schemas.openxmlformats.org/officeDocument/2006/relationships/hyperlink" Target="http://www.cegaipslp.org.mx/HV2019Dos.nsf/nombre_de_la_vista/469785772E1CE220862583F2006C64C7/$File/NO+SUSPENCION.pdf" TargetMode="External"/><Relationship Id="rId7" Type="http://schemas.openxmlformats.org/officeDocument/2006/relationships/hyperlink" Target="http://www.cegaipslp.org.mx/HV2019Dos.nsf/nombre_de_la_vista/6E07B2364D184F538625840F0066EB39/$File/FISICO+FINANCIERO+17.pdf" TargetMode="External"/><Relationship Id="rId12" Type="http://schemas.openxmlformats.org/officeDocument/2006/relationships/hyperlink" Target="http://www.cegaipslp.org.mx/HV2019Dos.nsf/nombre_de_la_vista/D62B7886132536728625840F00671AC1/$File/FISICO+FINANCIERO+ABS+2.pdf" TargetMode="External"/><Relationship Id="rId17" Type="http://schemas.openxmlformats.org/officeDocument/2006/relationships/hyperlink" Target="http://www.cegaipslp.org.mx/HV2019Dos.nsf/nombre_de_la_vista/846A11541A93BB248625840F00639EA8/$File/acta+de+consejo+mayo.pdf" TargetMode="External"/><Relationship Id="rId25" Type="http://schemas.openxmlformats.org/officeDocument/2006/relationships/hyperlink" Target="http://www.cegaipslp.org.mx/HV2019Dos.nsf/nombre_de_la_vista/846A11541A93BB248625840F00639EA8/$File/acta+de+consejo+mayo.pdf" TargetMode="External"/><Relationship Id="rId33" Type="http://schemas.openxmlformats.org/officeDocument/2006/relationships/hyperlink" Target="http://www.cegaipslp.org.mx/HV2019Dos.nsf/nombre_de_la_vista/469785772E1CE220862583F2006C64C7/$File/NO+SUSPENCION.pdf" TargetMode="External"/><Relationship Id="rId2" Type="http://schemas.openxmlformats.org/officeDocument/2006/relationships/hyperlink" Target="http://www.cegaipslp.org.mx/HV2019Dos.nsf/nombre_de_la_vista/819FDCD404AE44E48625840F0065D7B5/$File/contrato+18.pdf" TargetMode="External"/><Relationship Id="rId16" Type="http://schemas.openxmlformats.org/officeDocument/2006/relationships/hyperlink" Target="http://www.cegaipslp.org.mx/HV2019Dos.nsf/nombre_de_la_vista/846A11541A93BB248625840F00639EA8/$File/acta+de+consejo+mayo.pdf" TargetMode="External"/><Relationship Id="rId20" Type="http://schemas.openxmlformats.org/officeDocument/2006/relationships/hyperlink" Target="http://www.cegaipslp.org.mx/HV2019Dos.nsf/nombre_de_la_vista/846A11541A93BB248625840F00639EA8/$File/acta+de+consejo+mayo.pdf" TargetMode="External"/><Relationship Id="rId29" Type="http://schemas.openxmlformats.org/officeDocument/2006/relationships/hyperlink" Target="http://www.cegaipslp.org.mx/HV2019Dos.nsf/nombre_de_la_vista/C1B5AE161E86B8738625840F0065A517/$File/contrato+16.pdf" TargetMode="External"/><Relationship Id="rId1" Type="http://schemas.openxmlformats.org/officeDocument/2006/relationships/hyperlink" Target="http://www.cegaipslp.org.mx/HV2019Dos.nsf/nombre_de_la_vista/44861C7E3BA42E8B8625840F0065B7AB/$File/contrato+17.pdf" TargetMode="External"/><Relationship Id="rId6" Type="http://schemas.openxmlformats.org/officeDocument/2006/relationships/hyperlink" Target="http://www.cegaipslp.org.mx/HV2019Dos.nsf/nombre_de_la_vista/6E07B2364D184F538625840F0066EB39/$File/FISICO+FINANCIERO+17.pdf" TargetMode="External"/><Relationship Id="rId11" Type="http://schemas.openxmlformats.org/officeDocument/2006/relationships/hyperlink" Target="http://www.cegaipslp.org.mx/HV2019Dos.nsf/nombre_de_la_vista/4688D7F5967023778625840F006706BC/$File/FISICO+FINANCIERO+19.pdf" TargetMode="External"/><Relationship Id="rId24" Type="http://schemas.openxmlformats.org/officeDocument/2006/relationships/hyperlink" Target="http://www.cegaipslp.org.mx/HV2019Dos.nsf/nombre_de_la_vista/846A11541A93BB248625840F00639EA8/$File/acta+de+consejo+mayo.pdf" TargetMode="External"/><Relationship Id="rId32" Type="http://schemas.openxmlformats.org/officeDocument/2006/relationships/hyperlink" Target="http://www.cegaipslp.org.mx/HV2019Dos.nsf/nombre_de_la_vista/469785772E1CE220862583F2006C64C7/$File/NO+SUSPENCION.pdf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19Dos.nsf/nombre_de_la_vista/75B58448949F5AF88625840F0066291A/$File/contrato+abs+3.pdf" TargetMode="External"/><Relationship Id="rId15" Type="http://schemas.openxmlformats.org/officeDocument/2006/relationships/hyperlink" Target="http://www.cegaipslp.org.mx/HV2019Dos.nsf/nombre_de_la_vista/71C9C82778B6AB7D8625840F00672E7E/$File/FISICO+FINANCIERO+ABS+3.pdf" TargetMode="External"/><Relationship Id="rId23" Type="http://schemas.openxmlformats.org/officeDocument/2006/relationships/hyperlink" Target="http://www.cegaipslp.org.mx/HV2019Dos.nsf/nombre_de_la_vista/846A11541A93BB248625840F00639EA8/$File/acta+de+consejo+mayo.pdf" TargetMode="External"/><Relationship Id="rId28" Type="http://schemas.openxmlformats.org/officeDocument/2006/relationships/hyperlink" Target="http://www.cegaipslp.org.mx/HV2019Dos.nsf/nombre_de_la_vista/E10BD5549CB2E1968625840F0064C6B7/$File/contrato+11.pdf" TargetMode="External"/><Relationship Id="rId36" Type="http://schemas.openxmlformats.org/officeDocument/2006/relationships/hyperlink" Target="http://www.cegaipslp.org.mx/HV2019Dos.nsf/nombre_de_la_vista/469785772E1CE220862583F2006C64C7/$File/NO+SUSPENCION.pdf" TargetMode="External"/><Relationship Id="rId10" Type="http://schemas.openxmlformats.org/officeDocument/2006/relationships/hyperlink" Target="http://www.cegaipslp.org.mx/HV2019Dos.nsf/nombre_de_la_vista/4688D7F5967023778625840F006706BC/$File/FISICO+FINANCIERO+19.pdf" TargetMode="External"/><Relationship Id="rId19" Type="http://schemas.openxmlformats.org/officeDocument/2006/relationships/hyperlink" Target="http://www.cegaipslp.org.mx/HV2019Dos.nsf/nombre_de_la_vista/846A11541A93BB248625840F00639EA8/$File/acta+de+consejo+mayo.pdf" TargetMode="External"/><Relationship Id="rId31" Type="http://schemas.openxmlformats.org/officeDocument/2006/relationships/hyperlink" Target="http://www.cegaipslp.org.mx/HV2019Dos.nsf/nombre_de_la_vista/469785772E1CE220862583F2006C64C7/$File/NO+SUSPENCION.pdf" TargetMode="External"/><Relationship Id="rId4" Type="http://schemas.openxmlformats.org/officeDocument/2006/relationships/hyperlink" Target="http://www.cegaipslp.org.mx/HV2019Dos.nsf/nombre_de_la_vista/AD0550CDE5C57B4A8625840F006615C1/$File/contrato+abs+2.pdf" TargetMode="External"/><Relationship Id="rId9" Type="http://schemas.openxmlformats.org/officeDocument/2006/relationships/hyperlink" Target="http://www.cegaipslp.org.mx/HV2019Dos.nsf/nombre_de_la_vista/F0393DC0FD4EB00A8625840F0066F90B/$File/FISICO+FINANCIERO+18.pdf" TargetMode="External"/><Relationship Id="rId14" Type="http://schemas.openxmlformats.org/officeDocument/2006/relationships/hyperlink" Target="http://www.cegaipslp.org.mx/HV2019Dos.nsf/nombre_de_la_vista/71C9C82778B6AB7D8625840F00672E7E/$File/FISICO+FINANCIERO+ABS+3.pdf" TargetMode="External"/><Relationship Id="rId22" Type="http://schemas.openxmlformats.org/officeDocument/2006/relationships/hyperlink" Target="http://www.cegaipslp.org.mx/HV2019Dos.nsf/nombre_de_la_vista/846A11541A93BB248625840F00639EA8/$File/acta+de+consejo+mayo.pdf" TargetMode="External"/><Relationship Id="rId27" Type="http://schemas.openxmlformats.org/officeDocument/2006/relationships/hyperlink" Target="http://www.cegaipslp.org.mx/HV2019Dos.nsf/nombre_de_la_vista/BEE8F8263678762F8625840F00647498/$File/contrato+09.pdf" TargetMode="External"/><Relationship Id="rId30" Type="http://schemas.openxmlformats.org/officeDocument/2006/relationships/hyperlink" Target="http://www.cegaipslp.org.mx/HV2019Dos.nsf/nombre_de_la_vista/81786EA0042FFAF28625840F00657909/$File/contrato+14.pdf" TargetMode="External"/><Relationship Id="rId35" Type="http://schemas.openxmlformats.org/officeDocument/2006/relationships/hyperlink" Target="http://www.cegaipslp.org.mx/HV2019Dos.nsf/nombre_de_la_vista/469785772E1CE220862583F2006C64C7/$File/NO+SUSPENCION.pdf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19.nsf/nombre_de_la_vista/3289402C8E288DC48625839A005FF354/$File/NO+SE+GENERO+OBR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T21"/>
  <sheetViews>
    <sheetView tabSelected="1" topLeftCell="A3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8.7109375" bestFit="1" customWidth="1"/>
    <col min="5" max="5" width="16.28515625" bestFit="1" customWidth="1"/>
    <col min="6" max="6" width="53.5703125" bestFit="1" customWidth="1"/>
    <col min="7" max="7" width="65.85546875" bestFit="1" customWidth="1"/>
    <col min="8" max="8" width="47" bestFit="1" customWidth="1"/>
    <col min="9" max="9" width="34.42578125" bestFit="1" customWidth="1"/>
    <col min="10" max="10" width="76.28515625" bestFit="1" customWidth="1"/>
    <col min="11" max="11" width="22.5703125" bestFit="1" customWidth="1"/>
    <col min="12" max="12" width="26.28515625" bestFit="1" customWidth="1"/>
    <col min="13" max="13" width="28.140625" bestFit="1" customWidth="1"/>
    <col min="14" max="14" width="24.140625" bestFit="1" customWidth="1"/>
    <col min="15" max="15" width="69" bestFit="1" customWidth="1"/>
    <col min="16" max="16" width="18.85546875" bestFit="1" customWidth="1"/>
    <col min="17" max="17" width="44.140625" bestFit="1" customWidth="1"/>
    <col min="18" max="18" width="30.28515625" bestFit="1" customWidth="1"/>
    <col min="19" max="19" width="16.5703125" bestFit="1" customWidth="1"/>
    <col min="20" max="20" width="36.7109375" bestFit="1" customWidth="1"/>
    <col min="21" max="21" width="69.7109375" bestFit="1" customWidth="1"/>
    <col min="22" max="22" width="22.85546875" bestFit="1" customWidth="1"/>
    <col min="23" max="23" width="23.28515625" bestFit="1" customWidth="1"/>
    <col min="24" max="24" width="14.42578125" bestFit="1" customWidth="1"/>
    <col min="25" max="25" width="35.28515625" bestFit="1" customWidth="1"/>
    <col min="26" max="26" width="13.5703125" bestFit="1" customWidth="1"/>
    <col min="27" max="27" width="17.140625" bestFit="1" customWidth="1"/>
    <col min="28" max="28" width="85" bestFit="1" customWidth="1"/>
    <col min="29" max="29" width="74.5703125" bestFit="1" customWidth="1"/>
    <col min="30" max="30" width="66.28515625" bestFit="1" customWidth="1"/>
    <col min="31" max="31" width="71.42578125" bestFit="1" customWidth="1"/>
    <col min="32" max="32" width="77" bestFit="1" customWidth="1"/>
    <col min="33" max="33" width="27.140625" bestFit="1" customWidth="1"/>
    <col min="34" max="34" width="23.7109375" bestFit="1" customWidth="1"/>
    <col min="35" max="35" width="55.5703125" bestFit="1" customWidth="1"/>
    <col min="36" max="36" width="42.140625" bestFit="1" customWidth="1"/>
    <col min="37" max="37" width="48.85546875" bestFit="1" customWidth="1"/>
    <col min="38" max="38" width="42.28515625" bestFit="1" customWidth="1"/>
    <col min="39" max="39" width="63.42578125" bestFit="1" customWidth="1"/>
    <col min="40" max="40" width="41.7109375" bestFit="1" customWidth="1"/>
    <col min="41" max="41" width="61.7109375" bestFit="1" customWidth="1"/>
    <col min="42" max="42" width="20.7109375" bestFit="1" customWidth="1"/>
    <col min="43" max="43" width="73.140625" bestFit="1" customWidth="1"/>
    <col min="44" max="44" width="17.5703125" bestFit="1" customWidth="1"/>
    <col min="45" max="45" width="20" bestFit="1" customWidth="1"/>
    <col min="46" max="46" width="8" bestFit="1" customWidth="1"/>
  </cols>
  <sheetData>
    <row r="1" spans="1:46" hidden="1" x14ac:dyDescent="0.25">
      <c r="A1" t="s">
        <v>0</v>
      </c>
    </row>
    <row r="2" spans="1:46" x14ac:dyDescent="0.25">
      <c r="A2" s="45" t="s">
        <v>1</v>
      </c>
      <c r="B2" s="46"/>
      <c r="C2" s="46"/>
      <c r="D2" s="45" t="s">
        <v>2</v>
      </c>
      <c r="E2" s="46"/>
      <c r="F2" s="46"/>
      <c r="G2" s="45" t="s">
        <v>3</v>
      </c>
      <c r="H2" s="46"/>
      <c r="I2" s="46"/>
    </row>
    <row r="3" spans="1:46" x14ac:dyDescent="0.25">
      <c r="A3" s="47" t="s">
        <v>4</v>
      </c>
      <c r="B3" s="46"/>
      <c r="C3" s="46"/>
      <c r="D3" s="47" t="s">
        <v>5</v>
      </c>
      <c r="E3" s="46"/>
      <c r="F3" s="46"/>
      <c r="G3" s="47" t="s">
        <v>6</v>
      </c>
      <c r="H3" s="46"/>
      <c r="I3" s="46"/>
    </row>
    <row r="4" spans="1:46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11</v>
      </c>
      <c r="I4" t="s">
        <v>10</v>
      </c>
      <c r="J4" t="s">
        <v>12</v>
      </c>
      <c r="K4" t="s">
        <v>10</v>
      </c>
      <c r="L4" t="s">
        <v>10</v>
      </c>
      <c r="M4" t="s">
        <v>10</v>
      </c>
      <c r="N4" t="s">
        <v>10</v>
      </c>
      <c r="O4" t="s">
        <v>7</v>
      </c>
      <c r="P4" t="s">
        <v>10</v>
      </c>
      <c r="Q4" t="s">
        <v>10</v>
      </c>
      <c r="R4" t="s">
        <v>7</v>
      </c>
      <c r="S4" t="s">
        <v>8</v>
      </c>
      <c r="T4" t="s">
        <v>13</v>
      </c>
      <c r="U4" t="s">
        <v>13</v>
      </c>
      <c r="V4" t="s">
        <v>13</v>
      </c>
      <c r="W4" t="s">
        <v>13</v>
      </c>
      <c r="X4" t="s">
        <v>7</v>
      </c>
      <c r="Y4" t="s">
        <v>7</v>
      </c>
      <c r="Z4" t="s">
        <v>7</v>
      </c>
      <c r="AA4" t="s">
        <v>10</v>
      </c>
      <c r="AB4" t="s">
        <v>13</v>
      </c>
      <c r="AC4" t="s">
        <v>8</v>
      </c>
      <c r="AD4" t="s">
        <v>8</v>
      </c>
      <c r="AE4" t="s">
        <v>11</v>
      </c>
      <c r="AF4" t="s">
        <v>11</v>
      </c>
      <c r="AG4" t="s">
        <v>7</v>
      </c>
      <c r="AH4" t="s">
        <v>10</v>
      </c>
      <c r="AI4" t="s">
        <v>12</v>
      </c>
      <c r="AJ4" t="s">
        <v>9</v>
      </c>
      <c r="AK4" t="s">
        <v>12</v>
      </c>
      <c r="AL4" t="s">
        <v>10</v>
      </c>
      <c r="AM4" t="s">
        <v>11</v>
      </c>
      <c r="AN4" t="s">
        <v>11</v>
      </c>
      <c r="AO4" t="s">
        <v>11</v>
      </c>
      <c r="AP4" t="s">
        <v>11</v>
      </c>
      <c r="AQ4" t="s">
        <v>10</v>
      </c>
      <c r="AR4" t="s">
        <v>8</v>
      </c>
      <c r="AS4" t="s">
        <v>14</v>
      </c>
      <c r="AT4" t="s">
        <v>15</v>
      </c>
    </row>
    <row r="5" spans="1:46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</row>
    <row r="6" spans="1:46" x14ac:dyDescent="0.25">
      <c r="A6" s="45" t="s">
        <v>62</v>
      </c>
      <c r="B6" s="46"/>
      <c r="C6" s="46"/>
      <c r="D6" s="46"/>
      <c r="E6" s="46"/>
      <c r="F6" s="46"/>
      <c r="G6" s="46"/>
      <c r="H6" s="46"/>
      <c r="I6" s="46"/>
      <c r="J6" s="46"/>
      <c r="K6" s="46"/>
      <c r="L6" s="46"/>
      <c r="M6" s="46"/>
      <c r="N6" s="46"/>
      <c r="O6" s="46"/>
      <c r="P6" s="46"/>
      <c r="Q6" s="46"/>
      <c r="R6" s="46"/>
      <c r="S6" s="46"/>
      <c r="T6" s="46"/>
      <c r="U6" s="46"/>
      <c r="V6" s="46"/>
      <c r="W6" s="46"/>
      <c r="X6" s="46"/>
      <c r="Y6" s="46"/>
      <c r="Z6" s="46"/>
      <c r="AA6" s="46"/>
      <c r="AB6" s="46"/>
      <c r="AC6" s="46"/>
      <c r="AD6" s="46"/>
      <c r="AE6" s="46"/>
      <c r="AF6" s="46"/>
      <c r="AG6" s="46"/>
      <c r="AH6" s="46"/>
      <c r="AI6" s="46"/>
      <c r="AJ6" s="46"/>
      <c r="AK6" s="46"/>
      <c r="AL6" s="46"/>
      <c r="AM6" s="46"/>
      <c r="AN6" s="46"/>
      <c r="AO6" s="46"/>
      <c r="AP6" s="46"/>
      <c r="AQ6" s="46"/>
      <c r="AR6" s="46"/>
      <c r="AS6" s="46"/>
      <c r="AT6" s="46"/>
    </row>
    <row r="7" spans="1:46" ht="39" x14ac:dyDescent="0.25">
      <c r="A7" s="2" t="s">
        <v>63</v>
      </c>
      <c r="B7" s="2" t="s">
        <v>64</v>
      </c>
      <c r="C7" s="2" t="s">
        <v>65</v>
      </c>
      <c r="D7" s="2" t="s">
        <v>66</v>
      </c>
      <c r="E7" s="2" t="s">
        <v>67</v>
      </c>
      <c r="F7" s="2" t="s">
        <v>68</v>
      </c>
      <c r="G7" s="2" t="s">
        <v>69</v>
      </c>
      <c r="H7" s="2" t="s">
        <v>70</v>
      </c>
      <c r="I7" s="2" t="s">
        <v>71</v>
      </c>
      <c r="J7" s="2" t="s">
        <v>72</v>
      </c>
      <c r="K7" s="2" t="s">
        <v>73</v>
      </c>
      <c r="L7" s="2" t="s">
        <v>74</v>
      </c>
      <c r="M7" s="2" t="s">
        <v>75</v>
      </c>
      <c r="N7" s="2" t="s">
        <v>76</v>
      </c>
      <c r="O7" s="2" t="s">
        <v>77</v>
      </c>
      <c r="P7" s="2" t="s">
        <v>78</v>
      </c>
      <c r="Q7" s="2" t="s">
        <v>79</v>
      </c>
      <c r="R7" s="2" t="s">
        <v>80</v>
      </c>
      <c r="S7" s="2" t="s">
        <v>81</v>
      </c>
      <c r="T7" s="2" t="s">
        <v>82</v>
      </c>
      <c r="U7" s="2" t="s">
        <v>83</v>
      </c>
      <c r="V7" s="2" t="s">
        <v>84</v>
      </c>
      <c r="W7" s="2" t="s">
        <v>85</v>
      </c>
      <c r="X7" s="2" t="s">
        <v>86</v>
      </c>
      <c r="Y7" s="2" t="s">
        <v>87</v>
      </c>
      <c r="Z7" s="2" t="s">
        <v>88</v>
      </c>
      <c r="AA7" s="2" t="s">
        <v>89</v>
      </c>
      <c r="AB7" s="2" t="s">
        <v>90</v>
      </c>
      <c r="AC7" s="2" t="s">
        <v>91</v>
      </c>
      <c r="AD7" s="2" t="s">
        <v>92</v>
      </c>
      <c r="AE7" s="2" t="s">
        <v>93</v>
      </c>
      <c r="AF7" s="2" t="s">
        <v>94</v>
      </c>
      <c r="AG7" s="2" t="s">
        <v>95</v>
      </c>
      <c r="AH7" s="2" t="s">
        <v>96</v>
      </c>
      <c r="AI7" s="2" t="s">
        <v>97</v>
      </c>
      <c r="AJ7" s="2" t="s">
        <v>98</v>
      </c>
      <c r="AK7" s="2" t="s">
        <v>99</v>
      </c>
      <c r="AL7" s="2" t="s">
        <v>100</v>
      </c>
      <c r="AM7" s="2" t="s">
        <v>101</v>
      </c>
      <c r="AN7" s="2" t="s">
        <v>102</v>
      </c>
      <c r="AO7" s="2" t="s">
        <v>103</v>
      </c>
      <c r="AP7" s="2" t="s">
        <v>104</v>
      </c>
      <c r="AQ7" s="2" t="s">
        <v>105</v>
      </c>
      <c r="AR7" s="2" t="s">
        <v>106</v>
      </c>
      <c r="AS7" s="2" t="s">
        <v>107</v>
      </c>
      <c r="AT7" s="2" t="s">
        <v>108</v>
      </c>
    </row>
    <row r="8" spans="1:46" s="12" customFormat="1" x14ac:dyDescent="0.2">
      <c r="A8" s="10">
        <v>2019</v>
      </c>
      <c r="B8" s="11">
        <v>43586</v>
      </c>
      <c r="C8" s="11">
        <v>43616</v>
      </c>
      <c r="D8" s="48" t="s">
        <v>109</v>
      </c>
      <c r="E8" s="48" t="s">
        <v>111</v>
      </c>
      <c r="F8" s="36" t="s">
        <v>190</v>
      </c>
      <c r="G8" s="10" t="s">
        <v>159</v>
      </c>
      <c r="H8" s="25" t="s">
        <v>279</v>
      </c>
      <c r="I8" s="37" t="s">
        <v>201</v>
      </c>
      <c r="J8" s="10" t="s">
        <v>220</v>
      </c>
      <c r="K8" s="12" t="s">
        <v>175</v>
      </c>
      <c r="L8" s="12" t="s">
        <v>176</v>
      </c>
      <c r="M8" s="10" t="s">
        <v>177</v>
      </c>
      <c r="N8" s="10" t="s">
        <v>218</v>
      </c>
      <c r="O8" s="10" t="s">
        <v>219</v>
      </c>
      <c r="P8" s="15" t="s">
        <v>156</v>
      </c>
      <c r="Q8" s="15" t="s">
        <v>156</v>
      </c>
      <c r="R8" s="6" t="str">
        <f t="shared" ref="R8:R20" si="0">F8</f>
        <v>EBANO/DSM/R33/CD/09/2019</v>
      </c>
      <c r="S8" s="18">
        <v>43591</v>
      </c>
      <c r="T8" s="40">
        <f>96365.12/1.16</f>
        <v>83073.379310344826</v>
      </c>
      <c r="U8" s="14">
        <f t="shared" ref="U8:U18" si="1">T8*1.16</f>
        <v>96365.119999999995</v>
      </c>
      <c r="V8" s="10" t="s">
        <v>178</v>
      </c>
      <c r="W8" s="10" t="s">
        <v>178</v>
      </c>
      <c r="X8" s="10" t="s">
        <v>179</v>
      </c>
      <c r="Y8" s="10" t="s">
        <v>178</v>
      </c>
      <c r="Z8" s="15" t="s">
        <v>167</v>
      </c>
      <c r="AA8" s="4" t="str">
        <f t="shared" ref="AA8:AA14" si="2">K8</f>
        <v>JAVIER</v>
      </c>
      <c r="AB8" s="14">
        <f t="shared" ref="AB8:AB20" si="3">U8*0.1</f>
        <v>9636.5120000000006</v>
      </c>
      <c r="AC8" s="11">
        <f>S8</f>
        <v>43591</v>
      </c>
      <c r="AD8" s="11">
        <v>43599</v>
      </c>
      <c r="AE8" s="21" t="s">
        <v>282</v>
      </c>
      <c r="AF8" s="9" t="s">
        <v>188</v>
      </c>
      <c r="AG8" s="10" t="s">
        <v>168</v>
      </c>
      <c r="AH8" s="10" t="s">
        <v>169</v>
      </c>
      <c r="AI8" s="12">
        <v>1</v>
      </c>
      <c r="AJ8" s="10" t="s">
        <v>117</v>
      </c>
      <c r="AK8" s="10">
        <v>1</v>
      </c>
      <c r="AL8" s="10" t="s">
        <v>170</v>
      </c>
      <c r="AM8" s="8" t="s">
        <v>295</v>
      </c>
      <c r="AN8" s="8" t="s">
        <v>295</v>
      </c>
      <c r="AO8" s="25" t="s">
        <v>308</v>
      </c>
      <c r="AP8" s="8" t="s">
        <v>309</v>
      </c>
      <c r="AQ8" s="10" t="s">
        <v>171</v>
      </c>
      <c r="AR8" s="16">
        <v>43623</v>
      </c>
      <c r="AS8" s="16">
        <v>43623</v>
      </c>
      <c r="AT8" s="12" t="s">
        <v>310</v>
      </c>
    </row>
    <row r="9" spans="1:46" s="12" customFormat="1" x14ac:dyDescent="0.2">
      <c r="A9" s="10">
        <v>2019</v>
      </c>
      <c r="B9" s="11">
        <v>43586</v>
      </c>
      <c r="C9" s="11">
        <v>43616</v>
      </c>
      <c r="D9" s="48" t="s">
        <v>109</v>
      </c>
      <c r="E9" s="48" t="s">
        <v>111</v>
      </c>
      <c r="F9" s="36" t="s">
        <v>191</v>
      </c>
      <c r="G9" s="12" t="s">
        <v>159</v>
      </c>
      <c r="H9" s="25" t="s">
        <v>279</v>
      </c>
      <c r="I9" s="37" t="s">
        <v>202</v>
      </c>
      <c r="J9" s="38" t="s">
        <v>247</v>
      </c>
      <c r="K9" s="12" t="s">
        <v>221</v>
      </c>
      <c r="L9" s="12" t="s">
        <v>222</v>
      </c>
      <c r="M9" s="10" t="s">
        <v>223</v>
      </c>
      <c r="N9" s="12" t="s">
        <v>271</v>
      </c>
      <c r="O9" s="13" t="s">
        <v>224</v>
      </c>
      <c r="P9" s="12" t="s">
        <v>156</v>
      </c>
      <c r="Q9" s="12" t="s">
        <v>156</v>
      </c>
      <c r="R9" s="6" t="str">
        <f t="shared" si="0"/>
        <v>EBANO/DSM/R33/CD/10/2019</v>
      </c>
      <c r="S9" s="11">
        <v>43591</v>
      </c>
      <c r="T9" s="40">
        <f>263655.23/1.16</f>
        <v>227288.99137931035</v>
      </c>
      <c r="U9" s="14">
        <f t="shared" si="1"/>
        <v>263655.23</v>
      </c>
      <c r="V9" s="10" t="s">
        <v>178</v>
      </c>
      <c r="W9" s="10" t="s">
        <v>178</v>
      </c>
      <c r="X9" s="10" t="s">
        <v>179</v>
      </c>
      <c r="Y9" s="10" t="s">
        <v>178</v>
      </c>
      <c r="Z9" s="15" t="s">
        <v>167</v>
      </c>
      <c r="AA9" s="4" t="str">
        <f t="shared" si="2"/>
        <v>DAIANA DE EVENEFERT</v>
      </c>
      <c r="AB9" s="14">
        <f t="shared" si="3"/>
        <v>26365.523000000001</v>
      </c>
      <c r="AC9" s="11">
        <f t="shared" ref="AC9:AC20" si="4">S9</f>
        <v>43591</v>
      </c>
      <c r="AD9" s="11">
        <v>43636</v>
      </c>
      <c r="AE9" s="21" t="s">
        <v>283</v>
      </c>
      <c r="AF9" s="8" t="s">
        <v>188</v>
      </c>
      <c r="AG9" s="10" t="s">
        <v>168</v>
      </c>
      <c r="AH9" s="10" t="s">
        <v>169</v>
      </c>
      <c r="AI9" s="12">
        <v>2</v>
      </c>
      <c r="AJ9" s="10" t="s">
        <v>117</v>
      </c>
      <c r="AK9" s="10">
        <v>1</v>
      </c>
      <c r="AL9" s="10" t="s">
        <v>170</v>
      </c>
      <c r="AM9" s="8" t="s">
        <v>296</v>
      </c>
      <c r="AN9" s="8" t="s">
        <v>296</v>
      </c>
      <c r="AO9" s="25" t="s">
        <v>189</v>
      </c>
      <c r="AP9" s="8" t="s">
        <v>189</v>
      </c>
      <c r="AQ9" s="10" t="s">
        <v>171</v>
      </c>
      <c r="AR9" s="16">
        <v>43623</v>
      </c>
      <c r="AS9" s="16">
        <v>43623</v>
      </c>
      <c r="AT9" s="12" t="s">
        <v>310</v>
      </c>
    </row>
    <row r="10" spans="1:46" s="10" customFormat="1" x14ac:dyDescent="0.2">
      <c r="A10" s="10">
        <v>2019</v>
      </c>
      <c r="B10" s="11">
        <v>43586</v>
      </c>
      <c r="C10" s="11">
        <v>43616</v>
      </c>
      <c r="D10" s="48" t="s">
        <v>109</v>
      </c>
      <c r="E10" s="48" t="s">
        <v>111</v>
      </c>
      <c r="F10" s="36" t="s">
        <v>192</v>
      </c>
      <c r="G10" s="10" t="s">
        <v>159</v>
      </c>
      <c r="H10" s="25" t="s">
        <v>279</v>
      </c>
      <c r="I10" s="10" t="s">
        <v>203</v>
      </c>
      <c r="J10" s="38" t="s">
        <v>248</v>
      </c>
      <c r="K10" s="15" t="s">
        <v>225</v>
      </c>
      <c r="L10" s="15" t="s">
        <v>226</v>
      </c>
      <c r="M10" s="10" t="s">
        <v>227</v>
      </c>
      <c r="N10" s="10" t="s">
        <v>272</v>
      </c>
      <c r="O10" s="10" t="s">
        <v>228</v>
      </c>
      <c r="P10" s="15" t="s">
        <v>156</v>
      </c>
      <c r="Q10" s="15" t="s">
        <v>156</v>
      </c>
      <c r="R10" s="10" t="str">
        <f t="shared" si="0"/>
        <v>EBANO/DSM/R33/CD/11/2019</v>
      </c>
      <c r="S10" s="11">
        <v>43591</v>
      </c>
      <c r="T10" s="40">
        <f>631892.39/1.16</f>
        <v>544734.81896551733</v>
      </c>
      <c r="U10" s="19">
        <f t="shared" si="1"/>
        <v>631892.39</v>
      </c>
      <c r="V10" s="10" t="s">
        <v>178</v>
      </c>
      <c r="W10" s="10" t="s">
        <v>178</v>
      </c>
      <c r="X10" s="10" t="s">
        <v>179</v>
      </c>
      <c r="Y10" s="10" t="s">
        <v>178</v>
      </c>
      <c r="Z10" s="10" t="s">
        <v>167</v>
      </c>
      <c r="AA10" s="10" t="str">
        <f t="shared" si="2"/>
        <v>JUSTINO ARTURO</v>
      </c>
      <c r="AB10" s="14">
        <f t="shared" si="3"/>
        <v>63189.239000000001</v>
      </c>
      <c r="AC10" s="11">
        <f t="shared" si="4"/>
        <v>43591</v>
      </c>
      <c r="AD10" s="11">
        <v>43636</v>
      </c>
      <c r="AE10" s="22" t="s">
        <v>284</v>
      </c>
      <c r="AF10" s="9" t="s">
        <v>188</v>
      </c>
      <c r="AG10" s="10" t="s">
        <v>168</v>
      </c>
      <c r="AH10" s="10" t="s">
        <v>169</v>
      </c>
      <c r="AI10" s="20">
        <v>3</v>
      </c>
      <c r="AJ10" s="10" t="s">
        <v>117</v>
      </c>
      <c r="AK10" s="10">
        <v>1</v>
      </c>
      <c r="AL10" s="10" t="s">
        <v>170</v>
      </c>
      <c r="AM10" s="22" t="s">
        <v>297</v>
      </c>
      <c r="AN10" s="22" t="s">
        <v>297</v>
      </c>
      <c r="AO10" s="25" t="s">
        <v>189</v>
      </c>
      <c r="AP10" s="8" t="s">
        <v>189</v>
      </c>
      <c r="AQ10" s="10" t="s">
        <v>171</v>
      </c>
      <c r="AR10" s="16">
        <v>43623</v>
      </c>
      <c r="AS10" s="16">
        <v>43623</v>
      </c>
      <c r="AT10" s="12" t="s">
        <v>310</v>
      </c>
    </row>
    <row r="11" spans="1:46" s="10" customFormat="1" x14ac:dyDescent="0.2">
      <c r="A11" s="10">
        <v>2019</v>
      </c>
      <c r="B11" s="11">
        <v>43586</v>
      </c>
      <c r="C11" s="11">
        <v>43616</v>
      </c>
      <c r="D11" s="48" t="s">
        <v>109</v>
      </c>
      <c r="E11" s="48" t="s">
        <v>111</v>
      </c>
      <c r="F11" s="36" t="s">
        <v>193</v>
      </c>
      <c r="G11" s="10" t="s">
        <v>159</v>
      </c>
      <c r="H11" s="25" t="s">
        <v>279</v>
      </c>
      <c r="I11" s="10" t="s">
        <v>204</v>
      </c>
      <c r="J11" s="38" t="s">
        <v>220</v>
      </c>
      <c r="K11" s="15" t="s">
        <v>175</v>
      </c>
      <c r="L11" s="15" t="s">
        <v>176</v>
      </c>
      <c r="M11" s="10" t="s">
        <v>177</v>
      </c>
      <c r="N11" s="10" t="s">
        <v>218</v>
      </c>
      <c r="O11" s="10" t="s">
        <v>219</v>
      </c>
      <c r="P11" s="15" t="s">
        <v>156</v>
      </c>
      <c r="Q11" s="15" t="s">
        <v>156</v>
      </c>
      <c r="R11" s="10" t="str">
        <f t="shared" si="0"/>
        <v>EBANO/DSM/R33/CD/12/2019</v>
      </c>
      <c r="S11" s="11">
        <v>43593</v>
      </c>
      <c r="T11" s="40">
        <f>244507.57/1.16</f>
        <v>210782.38793103449</v>
      </c>
      <c r="U11" s="19">
        <f t="shared" si="1"/>
        <v>244507.57</v>
      </c>
      <c r="V11" s="10" t="s">
        <v>178</v>
      </c>
      <c r="W11" s="10" t="s">
        <v>178</v>
      </c>
      <c r="X11" s="10" t="s">
        <v>179</v>
      </c>
      <c r="Y11" s="10" t="s">
        <v>178</v>
      </c>
      <c r="Z11" s="10" t="s">
        <v>167</v>
      </c>
      <c r="AA11" s="10" t="str">
        <f t="shared" si="2"/>
        <v>JAVIER</v>
      </c>
      <c r="AB11" s="14">
        <f t="shared" si="3"/>
        <v>24450.757000000001</v>
      </c>
      <c r="AC11" s="11">
        <f t="shared" si="4"/>
        <v>43593</v>
      </c>
      <c r="AD11" s="11">
        <v>43623</v>
      </c>
      <c r="AE11" s="22" t="s">
        <v>285</v>
      </c>
      <c r="AF11" s="9" t="s">
        <v>188</v>
      </c>
      <c r="AG11" s="10" t="s">
        <v>168</v>
      </c>
      <c r="AH11" s="10" t="s">
        <v>169</v>
      </c>
      <c r="AI11" s="20">
        <v>4</v>
      </c>
      <c r="AJ11" s="10" t="s">
        <v>117</v>
      </c>
      <c r="AK11" s="10">
        <v>1</v>
      </c>
      <c r="AL11" s="10" t="s">
        <v>170</v>
      </c>
      <c r="AM11" s="22" t="s">
        <v>298</v>
      </c>
      <c r="AN11" s="22" t="s">
        <v>298</v>
      </c>
      <c r="AO11" s="25" t="s">
        <v>189</v>
      </c>
      <c r="AP11" s="8" t="s">
        <v>189</v>
      </c>
      <c r="AQ11" s="10" t="s">
        <v>171</v>
      </c>
      <c r="AR11" s="16">
        <v>43623</v>
      </c>
      <c r="AS11" s="16">
        <v>43623</v>
      </c>
      <c r="AT11" s="12" t="s">
        <v>310</v>
      </c>
    </row>
    <row r="12" spans="1:46" x14ac:dyDescent="0.25">
      <c r="A12" s="10">
        <v>2019</v>
      </c>
      <c r="B12" s="11">
        <v>43586</v>
      </c>
      <c r="C12" s="11">
        <v>43616</v>
      </c>
      <c r="D12" s="49" t="s">
        <v>109</v>
      </c>
      <c r="E12" s="49" t="s">
        <v>111</v>
      </c>
      <c r="F12" s="36" t="s">
        <v>194</v>
      </c>
      <c r="G12" t="s">
        <v>159</v>
      </c>
      <c r="H12" s="25" t="s">
        <v>279</v>
      </c>
      <c r="I12" s="35" t="s">
        <v>205</v>
      </c>
      <c r="J12" s="42" t="s">
        <v>249</v>
      </c>
      <c r="K12" s="7" t="s">
        <v>221</v>
      </c>
      <c r="L12" s="7" t="s">
        <v>222</v>
      </c>
      <c r="M12" s="30" t="s">
        <v>223</v>
      </c>
      <c r="N12" s="30" t="s">
        <v>271</v>
      </c>
      <c r="O12" s="30" t="s">
        <v>224</v>
      </c>
      <c r="P12" s="31" t="s">
        <v>156</v>
      </c>
      <c r="Q12" s="31" t="s">
        <v>156</v>
      </c>
      <c r="R12" t="str">
        <f t="shared" si="0"/>
        <v>EBANO/DSM/R33/CD/13/2019</v>
      </c>
      <c r="S12" s="41">
        <v>43593</v>
      </c>
      <c r="T12" s="40">
        <f>919266.63/1.16</f>
        <v>792471.23275862075</v>
      </c>
      <c r="U12" s="32">
        <f t="shared" si="1"/>
        <v>919266.63</v>
      </c>
      <c r="V12" s="30" t="s">
        <v>178</v>
      </c>
      <c r="W12" s="30" t="s">
        <v>178</v>
      </c>
      <c r="X12" s="30" t="s">
        <v>179</v>
      </c>
      <c r="Y12" s="30" t="s">
        <v>178</v>
      </c>
      <c r="Z12" s="30" t="s">
        <v>167</v>
      </c>
      <c r="AA12" t="str">
        <f t="shared" si="2"/>
        <v>DAIANA DE EVENEFERT</v>
      </c>
      <c r="AB12" s="33">
        <f t="shared" si="3"/>
        <v>91926.663</v>
      </c>
      <c r="AC12" s="11">
        <f t="shared" si="4"/>
        <v>43593</v>
      </c>
      <c r="AD12" s="41">
        <v>43638</v>
      </c>
      <c r="AE12" s="23" t="s">
        <v>286</v>
      </c>
      <c r="AF12" s="8" t="s">
        <v>188</v>
      </c>
      <c r="AG12" s="30" t="s">
        <v>168</v>
      </c>
      <c r="AH12" s="30" t="s">
        <v>169</v>
      </c>
      <c r="AI12">
        <v>5</v>
      </c>
      <c r="AJ12" s="30" t="s">
        <v>117</v>
      </c>
      <c r="AK12" s="30">
        <v>1</v>
      </c>
      <c r="AL12" s="30" t="s">
        <v>170</v>
      </c>
      <c r="AM12" s="23" t="s">
        <v>299</v>
      </c>
      <c r="AN12" s="23" t="s">
        <v>299</v>
      </c>
      <c r="AO12" s="25" t="s">
        <v>189</v>
      </c>
      <c r="AP12" s="8" t="s">
        <v>189</v>
      </c>
      <c r="AQ12" s="30" t="s">
        <v>171</v>
      </c>
      <c r="AR12" s="16">
        <v>43623</v>
      </c>
      <c r="AS12" s="16">
        <v>43623</v>
      </c>
      <c r="AT12" s="12" t="s">
        <v>310</v>
      </c>
    </row>
    <row r="13" spans="1:46" x14ac:dyDescent="0.25">
      <c r="A13" s="10">
        <v>2019</v>
      </c>
      <c r="B13" s="11">
        <v>43586</v>
      </c>
      <c r="C13" s="11">
        <v>43616</v>
      </c>
      <c r="D13" s="49" t="s">
        <v>109</v>
      </c>
      <c r="E13" s="49" t="s">
        <v>111</v>
      </c>
      <c r="F13" s="36" t="s">
        <v>195</v>
      </c>
      <c r="G13" t="s">
        <v>159</v>
      </c>
      <c r="H13" s="25" t="s">
        <v>279</v>
      </c>
      <c r="I13" s="35" t="s">
        <v>206</v>
      </c>
      <c r="J13" s="38" t="s">
        <v>229</v>
      </c>
      <c r="K13" s="35" t="s">
        <v>230</v>
      </c>
      <c r="L13" s="35" t="s">
        <v>231</v>
      </c>
      <c r="M13" s="10" t="s">
        <v>213</v>
      </c>
      <c r="N13" s="10" t="s">
        <v>155</v>
      </c>
      <c r="O13" s="10" t="s">
        <v>232</v>
      </c>
      <c r="P13" s="15" t="s">
        <v>156</v>
      </c>
      <c r="Q13" s="15" t="s">
        <v>156</v>
      </c>
      <c r="R13" t="str">
        <f t="shared" si="0"/>
        <v>EBANO/DSM/R33/CD/14/2019</v>
      </c>
      <c r="S13" s="41">
        <v>43594</v>
      </c>
      <c r="T13" s="40">
        <f>1212579.09/1.16</f>
        <v>1045326.8017241381</v>
      </c>
      <c r="U13" s="19">
        <f t="shared" si="1"/>
        <v>1212579.0900000001</v>
      </c>
      <c r="V13" s="10" t="s">
        <v>178</v>
      </c>
      <c r="W13" s="10" t="s">
        <v>178</v>
      </c>
      <c r="X13" s="10" t="s">
        <v>179</v>
      </c>
      <c r="Y13" s="10" t="s">
        <v>178</v>
      </c>
      <c r="Z13" s="10" t="s">
        <v>167</v>
      </c>
      <c r="AA13" t="str">
        <f t="shared" si="2"/>
        <v>GABRIEL DE JESUS</v>
      </c>
      <c r="AB13" s="14">
        <f t="shared" si="3"/>
        <v>121257.90900000001</v>
      </c>
      <c r="AC13" s="11">
        <f t="shared" si="4"/>
        <v>43594</v>
      </c>
      <c r="AD13" s="41">
        <v>43639</v>
      </c>
      <c r="AE13" s="23" t="s">
        <v>287</v>
      </c>
      <c r="AF13" s="9" t="s">
        <v>188</v>
      </c>
      <c r="AG13" s="10" t="s">
        <v>168</v>
      </c>
      <c r="AH13" s="10" t="s">
        <v>169</v>
      </c>
      <c r="AI13">
        <v>6</v>
      </c>
      <c r="AJ13" s="10" t="s">
        <v>117</v>
      </c>
      <c r="AK13" s="10">
        <v>1</v>
      </c>
      <c r="AL13" s="10" t="s">
        <v>170</v>
      </c>
      <c r="AM13" s="23" t="s">
        <v>300</v>
      </c>
      <c r="AN13" s="22" t="s">
        <v>300</v>
      </c>
      <c r="AO13" s="25" t="s">
        <v>189</v>
      </c>
      <c r="AP13" s="8" t="s">
        <v>189</v>
      </c>
      <c r="AQ13" s="10" t="s">
        <v>171</v>
      </c>
      <c r="AR13" s="16">
        <v>43623</v>
      </c>
      <c r="AS13" s="16">
        <v>43623</v>
      </c>
      <c r="AT13" s="12" t="s">
        <v>310</v>
      </c>
    </row>
    <row r="14" spans="1:46" x14ac:dyDescent="0.25">
      <c r="A14" s="10">
        <v>2019</v>
      </c>
      <c r="B14" s="11">
        <v>43586</v>
      </c>
      <c r="C14" s="11">
        <v>43616</v>
      </c>
      <c r="D14" s="49" t="s">
        <v>109</v>
      </c>
      <c r="E14" s="49" t="s">
        <v>111</v>
      </c>
      <c r="F14" s="36" t="s">
        <v>196</v>
      </c>
      <c r="G14" t="s">
        <v>159</v>
      </c>
      <c r="H14" s="25" t="s">
        <v>279</v>
      </c>
      <c r="I14" s="35" t="s">
        <v>207</v>
      </c>
      <c r="J14" s="38" t="s">
        <v>250</v>
      </c>
      <c r="K14" s="35" t="s">
        <v>225</v>
      </c>
      <c r="L14" s="35" t="s">
        <v>226</v>
      </c>
      <c r="M14" s="10" t="s">
        <v>227</v>
      </c>
      <c r="N14" s="10" t="s">
        <v>272</v>
      </c>
      <c r="O14" s="10" t="s">
        <v>228</v>
      </c>
      <c r="P14" s="15" t="s">
        <v>156</v>
      </c>
      <c r="Q14" s="15" t="s">
        <v>156</v>
      </c>
      <c r="R14" t="str">
        <f t="shared" si="0"/>
        <v>EBANO/DSM/R33/CD/15/2019</v>
      </c>
      <c r="S14" s="41">
        <v>43594</v>
      </c>
      <c r="T14" s="40">
        <f>999999.81/1.16</f>
        <v>862068.80172413809</v>
      </c>
      <c r="U14" s="19">
        <f t="shared" si="1"/>
        <v>999999.81</v>
      </c>
      <c r="V14" s="10" t="s">
        <v>178</v>
      </c>
      <c r="W14" s="10" t="s">
        <v>178</v>
      </c>
      <c r="X14" s="10" t="s">
        <v>179</v>
      </c>
      <c r="Y14" s="10" t="s">
        <v>178</v>
      </c>
      <c r="Z14" s="10" t="s">
        <v>167</v>
      </c>
      <c r="AA14" t="str">
        <f t="shared" si="2"/>
        <v>JUSTINO ARTURO</v>
      </c>
      <c r="AB14" s="14">
        <f t="shared" si="3"/>
        <v>99999.981000000014</v>
      </c>
      <c r="AC14" s="11">
        <f t="shared" si="4"/>
        <v>43594</v>
      </c>
      <c r="AD14" s="41">
        <v>43654</v>
      </c>
      <c r="AE14" s="23" t="s">
        <v>288</v>
      </c>
      <c r="AF14" s="9" t="s">
        <v>188</v>
      </c>
      <c r="AG14" s="10" t="s">
        <v>168</v>
      </c>
      <c r="AH14" s="10" t="s">
        <v>169</v>
      </c>
      <c r="AI14">
        <v>7</v>
      </c>
      <c r="AJ14" s="10" t="s">
        <v>117</v>
      </c>
      <c r="AK14" s="10">
        <v>1</v>
      </c>
      <c r="AL14" s="10" t="s">
        <v>170</v>
      </c>
      <c r="AM14" s="23" t="s">
        <v>301</v>
      </c>
      <c r="AN14" s="23" t="s">
        <v>301</v>
      </c>
      <c r="AO14" s="25" t="s">
        <v>189</v>
      </c>
      <c r="AP14" s="8" t="s">
        <v>189</v>
      </c>
      <c r="AQ14" s="10" t="s">
        <v>171</v>
      </c>
      <c r="AR14" s="16">
        <v>43623</v>
      </c>
      <c r="AS14" s="16">
        <v>43623</v>
      </c>
      <c r="AT14" s="12" t="s">
        <v>310</v>
      </c>
    </row>
    <row r="15" spans="1:46" x14ac:dyDescent="0.25">
      <c r="A15" s="10">
        <v>2019</v>
      </c>
      <c r="B15" s="11">
        <v>43586</v>
      </c>
      <c r="C15" s="11">
        <v>43616</v>
      </c>
      <c r="D15" s="49" t="s">
        <v>109</v>
      </c>
      <c r="E15" s="49" t="s">
        <v>111</v>
      </c>
      <c r="F15" s="36" t="s">
        <v>197</v>
      </c>
      <c r="G15" t="s">
        <v>159</v>
      </c>
      <c r="H15" s="25" t="s">
        <v>279</v>
      </c>
      <c r="I15" s="35" t="s">
        <v>208</v>
      </c>
      <c r="J15" s="38" t="s">
        <v>251</v>
      </c>
      <c r="K15" s="35" t="s">
        <v>225</v>
      </c>
      <c r="L15" s="35" t="s">
        <v>226</v>
      </c>
      <c r="M15" s="10" t="s">
        <v>227</v>
      </c>
      <c r="N15" s="10" t="s">
        <v>272</v>
      </c>
      <c r="O15" s="10" t="s">
        <v>228</v>
      </c>
      <c r="P15" s="15" t="s">
        <v>156</v>
      </c>
      <c r="Q15" s="15" t="s">
        <v>156</v>
      </c>
      <c r="R15" t="str">
        <f t="shared" si="0"/>
        <v>EBANO/DSM/R33/CD/16/2019</v>
      </c>
      <c r="S15" s="41">
        <v>43599</v>
      </c>
      <c r="T15" s="40">
        <f>1058903.07/1.16</f>
        <v>912847.47413793113</v>
      </c>
      <c r="U15" s="19">
        <f>T15*1.16</f>
        <v>1058903.07</v>
      </c>
      <c r="V15" s="10" t="s">
        <v>178</v>
      </c>
      <c r="W15" s="10" t="s">
        <v>178</v>
      </c>
      <c r="X15" s="10" t="s">
        <v>179</v>
      </c>
      <c r="Y15" s="10" t="s">
        <v>178</v>
      </c>
      <c r="Z15" s="10" t="s">
        <v>167</v>
      </c>
      <c r="AA15" t="str">
        <f t="shared" ref="AA15:AA20" si="5">K15</f>
        <v>JUSTINO ARTURO</v>
      </c>
      <c r="AB15" s="14">
        <f t="shared" si="3"/>
        <v>105890.30700000002</v>
      </c>
      <c r="AC15" s="11">
        <f t="shared" si="4"/>
        <v>43599</v>
      </c>
      <c r="AD15" s="41">
        <v>43644</v>
      </c>
      <c r="AE15" s="23" t="s">
        <v>289</v>
      </c>
      <c r="AF15" s="8" t="s">
        <v>188</v>
      </c>
      <c r="AG15" s="10" t="s">
        <v>168</v>
      </c>
      <c r="AH15" s="10" t="s">
        <v>169</v>
      </c>
      <c r="AI15">
        <v>8</v>
      </c>
      <c r="AJ15" s="10" t="s">
        <v>117</v>
      </c>
      <c r="AK15" s="10">
        <v>1</v>
      </c>
      <c r="AL15" s="10" t="s">
        <v>170</v>
      </c>
      <c r="AM15" s="23" t="s">
        <v>302</v>
      </c>
      <c r="AN15" s="23" t="s">
        <v>302</v>
      </c>
      <c r="AO15" s="25" t="s">
        <v>189</v>
      </c>
      <c r="AP15" s="8" t="s">
        <v>189</v>
      </c>
      <c r="AQ15" s="10" t="s">
        <v>171</v>
      </c>
      <c r="AR15" s="16">
        <v>43623</v>
      </c>
      <c r="AS15" s="16">
        <v>43623</v>
      </c>
      <c r="AT15" s="12" t="s">
        <v>310</v>
      </c>
    </row>
    <row r="16" spans="1:46" x14ac:dyDescent="0.25">
      <c r="A16" s="10">
        <v>2019</v>
      </c>
      <c r="B16" s="11">
        <v>43586</v>
      </c>
      <c r="C16" s="11">
        <v>43616</v>
      </c>
      <c r="D16" s="49" t="s">
        <v>109</v>
      </c>
      <c r="E16" s="49" t="s">
        <v>111</v>
      </c>
      <c r="F16" s="36" t="s">
        <v>198</v>
      </c>
      <c r="G16" s="10" t="s">
        <v>159</v>
      </c>
      <c r="H16" s="25" t="s">
        <v>279</v>
      </c>
      <c r="I16" s="35" t="s">
        <v>209</v>
      </c>
      <c r="J16" s="39" t="s">
        <v>248</v>
      </c>
      <c r="K16" s="35" t="s">
        <v>180</v>
      </c>
      <c r="L16" s="35" t="s">
        <v>181</v>
      </c>
      <c r="M16" s="10" t="s">
        <v>182</v>
      </c>
      <c r="N16" s="10" t="s">
        <v>273</v>
      </c>
      <c r="O16" s="10" t="s">
        <v>185</v>
      </c>
      <c r="P16" s="15" t="s">
        <v>156</v>
      </c>
      <c r="Q16" s="15" t="s">
        <v>156</v>
      </c>
      <c r="R16" s="35" t="str">
        <f t="shared" si="0"/>
        <v>EBANO/DSM/R33/CD/17/2019</v>
      </c>
      <c r="S16" s="41">
        <v>43600</v>
      </c>
      <c r="T16" s="34">
        <f>1023303.01/1.16</f>
        <v>882157.76724137936</v>
      </c>
      <c r="U16" s="19">
        <f t="shared" si="1"/>
        <v>1023303.01</v>
      </c>
      <c r="V16" s="10" t="s">
        <v>178</v>
      </c>
      <c r="W16" s="10" t="s">
        <v>178</v>
      </c>
      <c r="X16" s="10" t="s">
        <v>179</v>
      </c>
      <c r="Y16" s="10" t="s">
        <v>178</v>
      </c>
      <c r="Z16" s="10" t="s">
        <v>167</v>
      </c>
      <c r="AA16" t="str">
        <f t="shared" si="5"/>
        <v>ROSA GUADALUPE</v>
      </c>
      <c r="AB16" s="14">
        <f t="shared" si="3"/>
        <v>102330.30100000001</v>
      </c>
      <c r="AC16" s="11">
        <f t="shared" si="4"/>
        <v>43600</v>
      </c>
      <c r="AD16" s="41">
        <v>43630</v>
      </c>
      <c r="AE16" s="23" t="s">
        <v>290</v>
      </c>
      <c r="AF16" s="9" t="s">
        <v>188</v>
      </c>
      <c r="AG16" s="10" t="s">
        <v>168</v>
      </c>
      <c r="AH16" s="10" t="s">
        <v>169</v>
      </c>
      <c r="AI16">
        <v>9</v>
      </c>
      <c r="AJ16" s="3" t="s">
        <v>117</v>
      </c>
      <c r="AK16" s="10">
        <v>1</v>
      </c>
      <c r="AL16" s="10" t="s">
        <v>170</v>
      </c>
      <c r="AM16" s="23" t="s">
        <v>303</v>
      </c>
      <c r="AN16" s="23" t="s">
        <v>303</v>
      </c>
      <c r="AO16" s="25" t="s">
        <v>189</v>
      </c>
      <c r="AP16" s="8" t="s">
        <v>189</v>
      </c>
      <c r="AQ16" s="10" t="s">
        <v>171</v>
      </c>
      <c r="AR16" s="16">
        <v>43623</v>
      </c>
      <c r="AS16" s="16">
        <v>43623</v>
      </c>
      <c r="AT16" s="12" t="s">
        <v>310</v>
      </c>
    </row>
    <row r="17" spans="1:46" x14ac:dyDescent="0.25">
      <c r="A17" s="10">
        <v>2019</v>
      </c>
      <c r="B17" s="11">
        <v>43586</v>
      </c>
      <c r="C17" s="11">
        <v>43616</v>
      </c>
      <c r="D17" s="49" t="s">
        <v>109</v>
      </c>
      <c r="E17" s="49" t="s">
        <v>111</v>
      </c>
      <c r="F17" s="36" t="s">
        <v>199</v>
      </c>
      <c r="G17" s="12" t="s">
        <v>159</v>
      </c>
      <c r="H17" s="25" t="s">
        <v>279</v>
      </c>
      <c r="I17" s="35" t="s">
        <v>210</v>
      </c>
      <c r="J17" s="39" t="s">
        <v>252</v>
      </c>
      <c r="K17" s="35" t="s">
        <v>233</v>
      </c>
      <c r="L17" s="35" t="s">
        <v>234</v>
      </c>
      <c r="M17" s="10" t="s">
        <v>235</v>
      </c>
      <c r="N17" s="10" t="s">
        <v>274</v>
      </c>
      <c r="O17" s="10" t="s">
        <v>236</v>
      </c>
      <c r="P17" s="15" t="s">
        <v>156</v>
      </c>
      <c r="Q17" s="15" t="s">
        <v>156</v>
      </c>
      <c r="R17" s="35" t="str">
        <f t="shared" si="0"/>
        <v>EBANO/DSM/R33/CD/18/2019</v>
      </c>
      <c r="S17" s="41">
        <v>43600</v>
      </c>
      <c r="T17" s="34">
        <f>974155.82/1.16</f>
        <v>839789.5</v>
      </c>
      <c r="U17" s="19">
        <f t="shared" si="1"/>
        <v>974155.82</v>
      </c>
      <c r="V17" s="10" t="s">
        <v>178</v>
      </c>
      <c r="W17" s="10" t="s">
        <v>178</v>
      </c>
      <c r="X17" s="10" t="s">
        <v>179</v>
      </c>
      <c r="Y17" s="10" t="s">
        <v>178</v>
      </c>
      <c r="Z17" s="10" t="s">
        <v>167</v>
      </c>
      <c r="AA17" t="str">
        <f t="shared" si="5"/>
        <v xml:space="preserve">VICTOR </v>
      </c>
      <c r="AB17" s="14">
        <f t="shared" si="3"/>
        <v>97415.581999999995</v>
      </c>
      <c r="AC17" s="11">
        <f t="shared" si="4"/>
        <v>43600</v>
      </c>
      <c r="AD17" s="41">
        <v>43645</v>
      </c>
      <c r="AE17" s="23" t="s">
        <v>291</v>
      </c>
      <c r="AF17" s="8" t="s">
        <v>188</v>
      </c>
      <c r="AG17" s="10" t="s">
        <v>168</v>
      </c>
      <c r="AH17" s="10" t="s">
        <v>169</v>
      </c>
      <c r="AI17">
        <v>10</v>
      </c>
      <c r="AJ17" s="3" t="s">
        <v>117</v>
      </c>
      <c r="AK17" s="10">
        <v>1</v>
      </c>
      <c r="AL17" s="10" t="s">
        <v>170</v>
      </c>
      <c r="AM17" s="23" t="s">
        <v>304</v>
      </c>
      <c r="AN17" s="44" t="s">
        <v>304</v>
      </c>
      <c r="AO17" s="25" t="s">
        <v>189</v>
      </c>
      <c r="AP17" s="8" t="s">
        <v>189</v>
      </c>
      <c r="AQ17" s="10" t="s">
        <v>171</v>
      </c>
      <c r="AR17" s="16">
        <v>43623</v>
      </c>
      <c r="AS17" s="16">
        <v>43623</v>
      </c>
      <c r="AT17" s="12" t="s">
        <v>310</v>
      </c>
    </row>
    <row r="18" spans="1:46" x14ac:dyDescent="0.25">
      <c r="A18" s="10">
        <v>2019</v>
      </c>
      <c r="B18" s="11">
        <v>43586</v>
      </c>
      <c r="C18" s="11">
        <v>43616</v>
      </c>
      <c r="D18" s="49" t="s">
        <v>109</v>
      </c>
      <c r="E18" s="49" t="s">
        <v>111</v>
      </c>
      <c r="F18" s="36" t="s">
        <v>200</v>
      </c>
      <c r="G18" s="10" t="s">
        <v>159</v>
      </c>
      <c r="H18" s="25" t="s">
        <v>279</v>
      </c>
      <c r="I18" s="35" t="s">
        <v>211</v>
      </c>
      <c r="J18" s="39" t="s">
        <v>244</v>
      </c>
      <c r="K18" s="35" t="s">
        <v>239</v>
      </c>
      <c r="L18" s="35" t="s">
        <v>240</v>
      </c>
      <c r="M18" s="3"/>
      <c r="N18" s="10" t="s">
        <v>243</v>
      </c>
      <c r="O18" s="10" t="s">
        <v>241</v>
      </c>
      <c r="P18" s="15" t="s">
        <v>156</v>
      </c>
      <c r="Q18" s="15" t="s">
        <v>156</v>
      </c>
      <c r="R18" s="35" t="str">
        <f t="shared" si="0"/>
        <v>EBANO/DSM/R33/CD/19/2019</v>
      </c>
      <c r="S18" s="41">
        <v>43612</v>
      </c>
      <c r="T18" s="34">
        <f>1055265.84/1.16</f>
        <v>909711.9310344829</v>
      </c>
      <c r="U18" s="19">
        <f t="shared" si="1"/>
        <v>1055265.8400000001</v>
      </c>
      <c r="V18" s="10" t="s">
        <v>178</v>
      </c>
      <c r="W18" s="10" t="s">
        <v>178</v>
      </c>
      <c r="X18" s="10" t="s">
        <v>179</v>
      </c>
      <c r="Y18" s="10" t="s">
        <v>178</v>
      </c>
      <c r="Z18" s="10" t="s">
        <v>167</v>
      </c>
      <c r="AA18" t="str">
        <f t="shared" si="5"/>
        <v>MARIA DE LA LUZ</v>
      </c>
      <c r="AB18" s="14">
        <f t="shared" si="3"/>
        <v>105526.58400000002</v>
      </c>
      <c r="AC18" s="11">
        <f t="shared" si="4"/>
        <v>43612</v>
      </c>
      <c r="AD18" s="41">
        <v>43642</v>
      </c>
      <c r="AE18" s="23" t="s">
        <v>292</v>
      </c>
      <c r="AF18" s="8" t="s">
        <v>188</v>
      </c>
      <c r="AG18" s="10" t="s">
        <v>168</v>
      </c>
      <c r="AH18" s="10" t="s">
        <v>169</v>
      </c>
      <c r="AI18">
        <v>11</v>
      </c>
      <c r="AJ18" s="3" t="s">
        <v>117</v>
      </c>
      <c r="AK18" s="10">
        <v>1</v>
      </c>
      <c r="AL18" s="10" t="s">
        <v>170</v>
      </c>
      <c r="AM18" s="23" t="s">
        <v>305</v>
      </c>
      <c r="AN18" s="23" t="s">
        <v>305</v>
      </c>
      <c r="AO18" s="25" t="s">
        <v>189</v>
      </c>
      <c r="AP18" s="8" t="s">
        <v>189</v>
      </c>
      <c r="AQ18" s="10" t="s">
        <v>171</v>
      </c>
      <c r="AR18" s="16">
        <v>43623</v>
      </c>
      <c r="AS18" s="16">
        <v>43623</v>
      </c>
      <c r="AT18" s="12" t="s">
        <v>310</v>
      </c>
    </row>
    <row r="19" spans="1:46" x14ac:dyDescent="0.25">
      <c r="A19" s="10">
        <v>2019</v>
      </c>
      <c r="B19" s="11">
        <v>43586</v>
      </c>
      <c r="C19" s="11">
        <v>43616</v>
      </c>
      <c r="D19" s="49" t="s">
        <v>109</v>
      </c>
      <c r="E19" s="49" t="s">
        <v>113</v>
      </c>
      <c r="F19" s="36" t="s">
        <v>255</v>
      </c>
      <c r="G19" s="12" t="s">
        <v>159</v>
      </c>
      <c r="H19" s="25" t="s">
        <v>279</v>
      </c>
      <c r="I19" t="s">
        <v>253</v>
      </c>
      <c r="J19" s="43" t="s">
        <v>269</v>
      </c>
      <c r="K19" s="35" t="s">
        <v>257</v>
      </c>
      <c r="L19" t="s">
        <v>258</v>
      </c>
      <c r="M19" s="10" t="s">
        <v>259</v>
      </c>
      <c r="N19" s="10" t="s">
        <v>260</v>
      </c>
      <c r="O19" s="10" t="s">
        <v>261</v>
      </c>
      <c r="P19" s="15" t="s">
        <v>156</v>
      </c>
      <c r="Q19" s="15" t="s">
        <v>156</v>
      </c>
      <c r="R19" t="str">
        <f t="shared" si="0"/>
        <v>EBANO/DSM/R33/ABS/CD/02/2019</v>
      </c>
      <c r="S19" s="41">
        <v>43609</v>
      </c>
      <c r="T19" s="34">
        <v>450000</v>
      </c>
      <c r="U19" s="34">
        <v>450000</v>
      </c>
      <c r="V19" s="10" t="s">
        <v>178</v>
      </c>
      <c r="W19" s="10" t="s">
        <v>178</v>
      </c>
      <c r="X19" s="10" t="s">
        <v>179</v>
      </c>
      <c r="Y19" s="10" t="s">
        <v>178</v>
      </c>
      <c r="Z19" s="10" t="s">
        <v>277</v>
      </c>
      <c r="AA19" t="str">
        <f t="shared" si="5"/>
        <v>CELSO</v>
      </c>
      <c r="AB19" s="14">
        <f t="shared" si="3"/>
        <v>45000</v>
      </c>
      <c r="AC19" s="11">
        <f t="shared" si="4"/>
        <v>43609</v>
      </c>
      <c r="AD19" s="41">
        <v>43617</v>
      </c>
      <c r="AE19" s="23" t="s">
        <v>293</v>
      </c>
      <c r="AF19" s="8" t="s">
        <v>188</v>
      </c>
      <c r="AG19" s="10" t="s">
        <v>168</v>
      </c>
      <c r="AH19" s="10" t="s">
        <v>169</v>
      </c>
      <c r="AI19">
        <v>12</v>
      </c>
      <c r="AJ19" s="3" t="s">
        <v>117</v>
      </c>
      <c r="AK19" s="10">
        <v>1</v>
      </c>
      <c r="AL19" s="10" t="s">
        <v>278</v>
      </c>
      <c r="AM19" s="23" t="s">
        <v>306</v>
      </c>
      <c r="AN19" s="23" t="s">
        <v>306</v>
      </c>
      <c r="AO19" s="25" t="s">
        <v>189</v>
      </c>
      <c r="AP19" s="8" t="s">
        <v>189</v>
      </c>
      <c r="AQ19" s="10" t="s">
        <v>171</v>
      </c>
      <c r="AR19" s="16">
        <v>43623</v>
      </c>
      <c r="AS19" s="16">
        <v>43623</v>
      </c>
      <c r="AT19" s="12" t="s">
        <v>310</v>
      </c>
    </row>
    <row r="20" spans="1:46" x14ac:dyDescent="0.25">
      <c r="A20" s="10">
        <v>2019</v>
      </c>
      <c r="B20" s="11">
        <v>43586</v>
      </c>
      <c r="C20" s="11">
        <v>43616</v>
      </c>
      <c r="D20" s="49" t="s">
        <v>109</v>
      </c>
      <c r="E20" s="49" t="s">
        <v>113</v>
      </c>
      <c r="F20" s="36" t="s">
        <v>256</v>
      </c>
      <c r="G20" s="10" t="s">
        <v>159</v>
      </c>
      <c r="H20" s="25" t="s">
        <v>279</v>
      </c>
      <c r="I20" t="s">
        <v>254</v>
      </c>
      <c r="J20" s="43" t="s">
        <v>270</v>
      </c>
      <c r="K20" s="35" t="s">
        <v>275</v>
      </c>
      <c r="L20" t="s">
        <v>263</v>
      </c>
      <c r="M20" s="10" t="s">
        <v>264</v>
      </c>
      <c r="N20" s="10" t="s">
        <v>276</v>
      </c>
      <c r="O20" s="10" t="s">
        <v>266</v>
      </c>
      <c r="P20" s="15" t="s">
        <v>156</v>
      </c>
      <c r="Q20" s="15" t="s">
        <v>156</v>
      </c>
      <c r="R20" s="35" t="str">
        <f t="shared" si="0"/>
        <v>EBANO/DSM/R33/ABS/CD/03/2019</v>
      </c>
      <c r="S20" s="41">
        <v>43609</v>
      </c>
      <c r="T20" s="34">
        <v>500000</v>
      </c>
      <c r="U20" s="34">
        <v>500000</v>
      </c>
      <c r="V20" s="10" t="s">
        <v>178</v>
      </c>
      <c r="W20" s="10" t="s">
        <v>178</v>
      </c>
      <c r="X20" s="10" t="s">
        <v>179</v>
      </c>
      <c r="Y20" s="10" t="s">
        <v>178</v>
      </c>
      <c r="Z20" s="10" t="s">
        <v>277</v>
      </c>
      <c r="AA20" t="str">
        <f t="shared" si="5"/>
        <v>ROBERTO</v>
      </c>
      <c r="AB20" s="14">
        <f t="shared" si="3"/>
        <v>50000</v>
      </c>
      <c r="AC20" s="11">
        <f t="shared" si="4"/>
        <v>43609</v>
      </c>
      <c r="AD20" s="41">
        <v>43617</v>
      </c>
      <c r="AE20" s="23" t="s">
        <v>294</v>
      </c>
      <c r="AF20" s="9" t="s">
        <v>188</v>
      </c>
      <c r="AG20" s="10" t="s">
        <v>168</v>
      </c>
      <c r="AH20" s="10" t="s">
        <v>169</v>
      </c>
      <c r="AI20">
        <v>13</v>
      </c>
      <c r="AJ20" s="3" t="s">
        <v>117</v>
      </c>
      <c r="AK20" s="10">
        <v>1</v>
      </c>
      <c r="AL20" s="10" t="s">
        <v>278</v>
      </c>
      <c r="AM20" s="22" t="s">
        <v>307</v>
      </c>
      <c r="AN20" s="23" t="s">
        <v>307</v>
      </c>
      <c r="AO20" s="25" t="s">
        <v>189</v>
      </c>
      <c r="AP20" s="8" t="s">
        <v>189</v>
      </c>
      <c r="AQ20" s="10" t="s">
        <v>171</v>
      </c>
      <c r="AR20" s="16">
        <v>43623</v>
      </c>
      <c r="AS20" s="16">
        <v>43623</v>
      </c>
      <c r="AT20" s="12" t="s">
        <v>310</v>
      </c>
    </row>
    <row r="21" spans="1:46" x14ac:dyDescent="0.25">
      <c r="AO21" s="25"/>
    </row>
  </sheetData>
  <mergeCells count="7">
    <mergeCell ref="A6:AT6"/>
    <mergeCell ref="A2:C2"/>
    <mergeCell ref="D2:F2"/>
    <mergeCell ref="G2:I2"/>
    <mergeCell ref="A3:C3"/>
    <mergeCell ref="D3:F3"/>
    <mergeCell ref="G3:I3"/>
  </mergeCells>
  <phoneticPr fontId="8" type="noConversion"/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  <dataValidation type="list" allowBlank="1" showErrorMessage="1" sqref="AJ8:AJ201" xr:uid="{00000000-0002-0000-0000-000002000000}">
      <formula1>Hidden_335</formula1>
    </dataValidation>
  </dataValidations>
  <hyperlinks>
    <hyperlink ref="AE16" r:id="rId1" xr:uid="{683CD037-3D2B-4E65-8EB1-2B14DDC9E3D3}"/>
    <hyperlink ref="AE17" r:id="rId2" xr:uid="{C281BD8D-BD1E-40EB-9A1D-AB888F7F6BD2}"/>
    <hyperlink ref="AE18" r:id="rId3" xr:uid="{66826E37-FB8A-4D85-8D58-8F1A7020E612}"/>
    <hyperlink ref="AE19" r:id="rId4" xr:uid="{D9EC253F-4A69-478A-A769-15DFC46332A8}"/>
    <hyperlink ref="AE20" r:id="rId5" xr:uid="{24A64096-1265-4A1B-926B-126B3D8D8720}"/>
    <hyperlink ref="AN16" r:id="rId6" xr:uid="{FE6508CB-B994-4EFC-B844-BF433B677BA0}"/>
    <hyperlink ref="AM16" r:id="rId7" xr:uid="{C79E51AD-CC01-40DF-9739-89ADA8AFE7A6}"/>
    <hyperlink ref="AM17" r:id="rId8" xr:uid="{8C567788-320C-4D89-9AF4-CE0C669C5D9F}"/>
    <hyperlink ref="AN17" r:id="rId9" xr:uid="{367EE9FD-67FE-44D1-B192-C12C04E9A9AF}"/>
    <hyperlink ref="AN18" r:id="rId10" xr:uid="{8090BD79-AF5F-4392-99D7-D8BB6131D2F8}"/>
    <hyperlink ref="AM18" r:id="rId11" xr:uid="{066B8869-95D1-46A7-8C1F-DA92B8A3AF05}"/>
    <hyperlink ref="AM19" r:id="rId12" xr:uid="{12DB8DAD-6B73-47DE-A04F-7EAB9D3D1219}"/>
    <hyperlink ref="AN19" r:id="rId13" xr:uid="{776C4F70-ADBB-456B-8E08-F6F6716CD4D6}"/>
    <hyperlink ref="AM20" r:id="rId14" xr:uid="{6DC06B54-08C7-428D-B992-E0227D72F5D2}"/>
    <hyperlink ref="AN20" r:id="rId15" xr:uid="{581D66CC-0B74-4AA3-8439-C6EDBC285972}"/>
    <hyperlink ref="H8" r:id="rId16" xr:uid="{302963DF-8BF1-44A5-9B5D-5CA9D6888AF2}"/>
    <hyperlink ref="H11" r:id="rId17" xr:uid="{8E61508A-4409-4827-A0D2-9868EE486770}"/>
    <hyperlink ref="H9" r:id="rId18" xr:uid="{1B5B592B-7D3C-451C-82F2-D43005A878D8}"/>
    <hyperlink ref="H12" r:id="rId19" xr:uid="{DD54824F-02DB-4989-9ED2-ECEE688D99F9}"/>
    <hyperlink ref="H13" r:id="rId20" xr:uid="{31765286-5BF2-4955-9606-1F3CA7AE1AB0}"/>
    <hyperlink ref="H14" r:id="rId21" xr:uid="{F8BAC9F5-2805-4BFE-9C73-5EBCA81F755B}"/>
    <hyperlink ref="H15" r:id="rId22" xr:uid="{43E0037B-9F80-44CE-8F42-B2C2A8211276}"/>
    <hyperlink ref="H10" r:id="rId23" xr:uid="{EAEC3C32-F058-4A21-AA6E-152B392E230F}"/>
    <hyperlink ref="H16" r:id="rId24" xr:uid="{6B2F7C0D-A2EF-48CA-A30C-7121D4FF0A03}"/>
    <hyperlink ref="H17" r:id="rId25" xr:uid="{A5604BA5-0FE6-49DF-A9F1-E0DAF05764A5}"/>
    <hyperlink ref="H19" r:id="rId26" xr:uid="{B37B6FF4-C37D-4BD2-801B-8747B39DFDCC}"/>
    <hyperlink ref="AE8" r:id="rId27" xr:uid="{8F7B98BD-4626-4A14-A782-2FFD6607B9C7}"/>
    <hyperlink ref="AE10" r:id="rId28" xr:uid="{ECA35532-EB67-4BF2-B6B7-12D252753025}"/>
    <hyperlink ref="AE15" r:id="rId29" xr:uid="{E0C0199E-1EFE-400B-B49F-FD2C9BD460EE}"/>
    <hyperlink ref="AE13" r:id="rId30" xr:uid="{427F0757-4206-493E-81D3-96FE9E2CB83C}"/>
    <hyperlink ref="AF9" r:id="rId31" xr:uid="{F6441343-48D1-4FEE-AB61-B0609BA78BD7}"/>
    <hyperlink ref="AF15" r:id="rId32" xr:uid="{B95A5AAB-5B90-4FDA-955E-9C6C9B69E50D}"/>
    <hyperlink ref="AF12" r:id="rId33" xr:uid="{729B82A5-BC26-4CAE-891B-1DDF77421B4A}"/>
    <hyperlink ref="AF19" r:id="rId34" xr:uid="{B9A0E0F3-4F55-4F30-9CF1-3211724480A8}"/>
    <hyperlink ref="AF17" r:id="rId35" xr:uid="{FC0A8BCC-B521-424A-98F2-8B564EE079E9}"/>
    <hyperlink ref="AF18" r:id="rId36" xr:uid="{ED3AACC7-ABFB-46B6-9AD2-A16F8975D33E}"/>
  </hyperlinks>
  <pageMargins left="0.7" right="0.7" top="0.75" bottom="0.75" header="0.3" footer="0.3"/>
  <pageSetup orientation="portrait" r:id="rId3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109</v>
      </c>
    </row>
    <row r="2" spans="1:1" x14ac:dyDescent="0.25">
      <c r="A2" t="s">
        <v>110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111</v>
      </c>
    </row>
    <row r="2" spans="1:1" x14ac:dyDescent="0.25">
      <c r="A2" t="s">
        <v>112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G16"/>
  <sheetViews>
    <sheetView topLeftCell="A3" workbookViewId="0">
      <selection activeCell="A14" sqref="A1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4" bestFit="1" customWidth="1"/>
    <col min="6" max="6" width="35.7109375" bestFit="1" customWidth="1"/>
    <col min="7" max="7" width="55.57031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7</v>
      </c>
      <c r="F1" t="s">
        <v>7</v>
      </c>
      <c r="G1" t="s">
        <v>13</v>
      </c>
    </row>
    <row r="2" spans="1:7" hidden="1" x14ac:dyDescent="0.25">
      <c r="B2" t="s">
        <v>118</v>
      </c>
      <c r="C2" t="s">
        <v>119</v>
      </c>
      <c r="D2" t="s">
        <v>120</v>
      </c>
      <c r="E2" t="s">
        <v>121</v>
      </c>
      <c r="F2" t="s">
        <v>122</v>
      </c>
      <c r="G2" t="s">
        <v>123</v>
      </c>
    </row>
    <row r="3" spans="1:7" x14ac:dyDescent="0.25">
      <c r="A3" s="1" t="s">
        <v>124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  <c r="G3" s="1" t="s">
        <v>130</v>
      </c>
    </row>
    <row r="4" spans="1:7" x14ac:dyDescent="0.25">
      <c r="A4">
        <v>1</v>
      </c>
      <c r="B4" s="26" t="s">
        <v>150</v>
      </c>
      <c r="C4" s="26" t="s">
        <v>151</v>
      </c>
      <c r="D4" s="26" t="s">
        <v>152</v>
      </c>
      <c r="E4" s="26" t="s">
        <v>173</v>
      </c>
      <c r="F4" s="5" t="s">
        <v>174</v>
      </c>
      <c r="G4" s="24" t="s">
        <v>165</v>
      </c>
    </row>
    <row r="5" spans="1:7" x14ac:dyDescent="0.25">
      <c r="A5">
        <v>2</v>
      </c>
      <c r="B5" s="26" t="s">
        <v>230</v>
      </c>
      <c r="C5" s="28" t="s">
        <v>231</v>
      </c>
      <c r="D5" s="28" t="s">
        <v>213</v>
      </c>
      <c r="E5" s="26" t="s">
        <v>153</v>
      </c>
      <c r="F5" s="5" t="s">
        <v>154</v>
      </c>
      <c r="G5" s="24" t="s">
        <v>166</v>
      </c>
    </row>
    <row r="6" spans="1:7" x14ac:dyDescent="0.25">
      <c r="A6">
        <v>3</v>
      </c>
      <c r="B6" s="26" t="s">
        <v>160</v>
      </c>
      <c r="C6" s="26" t="s">
        <v>161</v>
      </c>
      <c r="D6" s="26" t="s">
        <v>162</v>
      </c>
      <c r="E6" s="26" t="s">
        <v>164</v>
      </c>
      <c r="F6" s="5" t="s">
        <v>163</v>
      </c>
      <c r="G6" s="24" t="s">
        <v>166</v>
      </c>
    </row>
    <row r="7" spans="1:7" x14ac:dyDescent="0.25">
      <c r="A7">
        <v>4</v>
      </c>
      <c r="B7" s="28" t="s">
        <v>183</v>
      </c>
      <c r="C7" s="28" t="s">
        <v>184</v>
      </c>
      <c r="D7" s="28" t="s">
        <v>182</v>
      </c>
      <c r="E7" t="s">
        <v>186</v>
      </c>
      <c r="F7" s="27" t="s">
        <v>185</v>
      </c>
      <c r="G7" s="24" t="s">
        <v>166</v>
      </c>
    </row>
    <row r="8" spans="1:7" x14ac:dyDescent="0.25">
      <c r="A8">
        <v>5</v>
      </c>
      <c r="B8" s="28" t="s">
        <v>212</v>
      </c>
      <c r="C8" s="28" t="s">
        <v>213</v>
      </c>
      <c r="D8" s="28" t="s">
        <v>214</v>
      </c>
      <c r="E8" s="28" t="s">
        <v>215</v>
      </c>
      <c r="F8" s="5" t="s">
        <v>245</v>
      </c>
      <c r="G8" s="24" t="s">
        <v>216</v>
      </c>
    </row>
    <row r="9" spans="1:7" x14ac:dyDescent="0.25">
      <c r="A9">
        <v>6</v>
      </c>
      <c r="B9" t="s">
        <v>217</v>
      </c>
      <c r="C9" t="s">
        <v>151</v>
      </c>
      <c r="D9" t="s">
        <v>177</v>
      </c>
      <c r="E9" t="s">
        <v>218</v>
      </c>
      <c r="F9" s="5" t="s">
        <v>219</v>
      </c>
      <c r="G9" s="24" t="s">
        <v>166</v>
      </c>
    </row>
    <row r="10" spans="1:7" x14ac:dyDescent="0.25">
      <c r="A10">
        <v>7</v>
      </c>
      <c r="B10" s="17" t="s">
        <v>237</v>
      </c>
      <c r="C10" s="28" t="s">
        <v>234</v>
      </c>
      <c r="D10" s="28" t="s">
        <v>235</v>
      </c>
      <c r="E10" s="17" t="s">
        <v>238</v>
      </c>
      <c r="F10" s="5" t="s">
        <v>236</v>
      </c>
      <c r="G10" s="24" t="s">
        <v>166</v>
      </c>
    </row>
    <row r="11" spans="1:7" x14ac:dyDescent="0.25">
      <c r="A11">
        <v>8</v>
      </c>
      <c r="B11" s="17" t="s">
        <v>242</v>
      </c>
      <c r="C11" s="28" t="s">
        <v>240</v>
      </c>
      <c r="D11" s="17"/>
      <c r="E11" s="17" t="s">
        <v>243</v>
      </c>
      <c r="F11" s="5" t="s">
        <v>241</v>
      </c>
      <c r="G11" s="24" t="s">
        <v>166</v>
      </c>
    </row>
    <row r="12" spans="1:7" x14ac:dyDescent="0.25">
      <c r="A12">
        <v>9</v>
      </c>
      <c r="B12" s="17" t="s">
        <v>221</v>
      </c>
      <c r="C12" s="28" t="s">
        <v>222</v>
      </c>
      <c r="D12" s="28" t="s">
        <v>223</v>
      </c>
      <c r="E12" s="17" t="s">
        <v>246</v>
      </c>
      <c r="F12" s="13" t="s">
        <v>224</v>
      </c>
      <c r="G12" s="24" t="s">
        <v>166</v>
      </c>
    </row>
    <row r="13" spans="1:7" x14ac:dyDescent="0.25">
      <c r="A13">
        <v>10</v>
      </c>
      <c r="B13" s="17" t="s">
        <v>257</v>
      </c>
      <c r="C13" s="28" t="s">
        <v>258</v>
      </c>
      <c r="D13" s="17" t="s">
        <v>259</v>
      </c>
      <c r="E13" s="17" t="s">
        <v>260</v>
      </c>
      <c r="F13" s="5" t="s">
        <v>261</v>
      </c>
      <c r="G13" s="24" t="s">
        <v>166</v>
      </c>
    </row>
    <row r="14" spans="1:7" x14ac:dyDescent="0.25">
      <c r="A14">
        <v>11</v>
      </c>
      <c r="B14" s="17" t="s">
        <v>262</v>
      </c>
      <c r="C14" s="28" t="s">
        <v>263</v>
      </c>
      <c r="D14" s="28" t="s">
        <v>264</v>
      </c>
      <c r="E14" s="17" t="s">
        <v>265</v>
      </c>
      <c r="F14" s="5" t="s">
        <v>266</v>
      </c>
      <c r="G14" s="24" t="s">
        <v>166</v>
      </c>
    </row>
    <row r="15" spans="1:7" x14ac:dyDescent="0.25">
      <c r="A15">
        <v>12</v>
      </c>
      <c r="B15" s="17" t="s">
        <v>267</v>
      </c>
      <c r="C15" s="28" t="s">
        <v>184</v>
      </c>
      <c r="D15" s="17"/>
      <c r="E15" s="17"/>
      <c r="F15" s="5"/>
      <c r="G15" s="24"/>
    </row>
    <row r="16" spans="1:7" x14ac:dyDescent="0.25">
      <c r="A16">
        <v>13</v>
      </c>
      <c r="B16" t="s">
        <v>268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16"/>
  <sheetViews>
    <sheetView topLeftCell="C3" workbookViewId="0">
      <selection activeCell="C4" sqref="C4"/>
    </sheetView>
  </sheetViews>
  <sheetFormatPr baseColWidth="10" defaultColWidth="9.140625" defaultRowHeight="15" x14ac:dyDescent="0.25"/>
  <cols>
    <col min="1" max="1" width="3.42578125" bestFit="1" customWidth="1"/>
    <col min="2" max="2" width="42.85546875" bestFit="1" customWidth="1"/>
    <col min="3" max="3" width="58.42578125" bestFit="1" customWidth="1"/>
    <col min="4" max="4" width="53" bestFit="1" customWidth="1"/>
    <col min="5" max="5" width="63" bestFit="1" customWidth="1"/>
  </cols>
  <sheetData>
    <row r="1" spans="1:5" hidden="1" x14ac:dyDescent="0.25">
      <c r="B1" t="s">
        <v>10</v>
      </c>
      <c r="C1" t="s">
        <v>11</v>
      </c>
      <c r="D1" t="s">
        <v>10</v>
      </c>
      <c r="E1" t="s">
        <v>9</v>
      </c>
    </row>
    <row r="2" spans="1:5" hidden="1" x14ac:dyDescent="0.25">
      <c r="B2" t="s">
        <v>131</v>
      </c>
      <c r="C2" t="s">
        <v>132</v>
      </c>
      <c r="D2" t="s">
        <v>133</v>
      </c>
      <c r="E2" t="s">
        <v>134</v>
      </c>
    </row>
    <row r="3" spans="1:5" x14ac:dyDescent="0.25">
      <c r="A3" s="1" t="s">
        <v>124</v>
      </c>
      <c r="B3" s="1" t="s">
        <v>135</v>
      </c>
      <c r="C3" s="1" t="s">
        <v>136</v>
      </c>
      <c r="D3" s="1" t="s">
        <v>137</v>
      </c>
      <c r="E3" s="1" t="s">
        <v>138</v>
      </c>
    </row>
    <row r="4" spans="1:5" x14ac:dyDescent="0.25">
      <c r="A4">
        <v>1</v>
      </c>
      <c r="B4" t="s">
        <v>187</v>
      </c>
      <c r="C4" s="8" t="s">
        <v>172</v>
      </c>
      <c r="D4" s="3" t="s">
        <v>157</v>
      </c>
      <c r="E4" t="s">
        <v>141</v>
      </c>
    </row>
    <row r="5" spans="1:5" x14ac:dyDescent="0.25">
      <c r="A5">
        <v>2</v>
      </c>
      <c r="B5" t="s">
        <v>187</v>
      </c>
      <c r="C5" s="8"/>
      <c r="D5" s="3" t="s">
        <v>157</v>
      </c>
      <c r="E5" t="s">
        <v>140</v>
      </c>
    </row>
    <row r="6" spans="1:5" x14ac:dyDescent="0.25">
      <c r="A6">
        <v>3</v>
      </c>
      <c r="B6" t="s">
        <v>187</v>
      </c>
      <c r="C6" s="23"/>
      <c r="D6" s="3" t="s">
        <v>157</v>
      </c>
      <c r="E6" t="s">
        <v>141</v>
      </c>
    </row>
    <row r="7" spans="1:5" x14ac:dyDescent="0.25">
      <c r="A7">
        <v>4</v>
      </c>
      <c r="B7" t="s">
        <v>187</v>
      </c>
      <c r="C7" s="23"/>
      <c r="D7" s="3" t="s">
        <v>157</v>
      </c>
      <c r="E7" t="s">
        <v>141</v>
      </c>
    </row>
    <row r="8" spans="1:5" x14ac:dyDescent="0.25">
      <c r="A8">
        <v>5</v>
      </c>
      <c r="B8" t="s">
        <v>187</v>
      </c>
      <c r="D8" s="29" t="s">
        <v>157</v>
      </c>
      <c r="E8" t="s">
        <v>140</v>
      </c>
    </row>
    <row r="9" spans="1:5" x14ac:dyDescent="0.25">
      <c r="A9">
        <v>6</v>
      </c>
      <c r="B9" t="s">
        <v>187</v>
      </c>
      <c r="D9" s="3" t="s">
        <v>157</v>
      </c>
      <c r="E9" t="s">
        <v>140</v>
      </c>
    </row>
    <row r="10" spans="1:5" x14ac:dyDescent="0.25">
      <c r="A10">
        <v>7</v>
      </c>
      <c r="B10" t="s">
        <v>187</v>
      </c>
      <c r="D10" s="3" t="s">
        <v>157</v>
      </c>
      <c r="E10" t="s">
        <v>140</v>
      </c>
    </row>
    <row r="11" spans="1:5" x14ac:dyDescent="0.25">
      <c r="A11">
        <v>8</v>
      </c>
      <c r="B11" t="s">
        <v>187</v>
      </c>
      <c r="D11" s="3" t="s">
        <v>157</v>
      </c>
      <c r="E11" t="s">
        <v>140</v>
      </c>
    </row>
    <row r="12" spans="1:5" x14ac:dyDescent="0.25">
      <c r="A12">
        <v>9</v>
      </c>
      <c r="B12" t="s">
        <v>187</v>
      </c>
      <c r="D12" s="3" t="s">
        <v>157</v>
      </c>
      <c r="E12" t="s">
        <v>140</v>
      </c>
    </row>
    <row r="13" spans="1:5" x14ac:dyDescent="0.25">
      <c r="A13">
        <v>10</v>
      </c>
      <c r="B13" t="s">
        <v>187</v>
      </c>
      <c r="D13" s="3" t="s">
        <v>157</v>
      </c>
      <c r="E13" t="s">
        <v>140</v>
      </c>
    </row>
    <row r="14" spans="1:5" x14ac:dyDescent="0.25">
      <c r="A14">
        <v>11</v>
      </c>
      <c r="B14" t="s">
        <v>187</v>
      </c>
      <c r="D14" s="3" t="s">
        <v>157</v>
      </c>
      <c r="E14" t="s">
        <v>140</v>
      </c>
    </row>
    <row r="15" spans="1:5" x14ac:dyDescent="0.25">
      <c r="A15">
        <v>12</v>
      </c>
      <c r="B15" t="s">
        <v>280</v>
      </c>
      <c r="D15" s="3" t="s">
        <v>157</v>
      </c>
      <c r="E15" t="s">
        <v>140</v>
      </c>
    </row>
    <row r="16" spans="1:5" x14ac:dyDescent="0.25">
      <c r="A16">
        <v>13</v>
      </c>
      <c r="B16" t="s">
        <v>281</v>
      </c>
      <c r="D16" s="3" t="s">
        <v>157</v>
      </c>
      <c r="E16" t="s">
        <v>140</v>
      </c>
    </row>
  </sheetData>
  <dataValidations count="1">
    <dataValidation type="list" allowBlank="1" showErrorMessage="1" sqref="E4:E201" xr:uid="{00000000-0002-0000-0500-000000000000}">
      <formula1>Hidden_1_Tabla_5502084</formula1>
    </dataValidation>
  </dataValidations>
  <hyperlinks>
    <hyperlink ref="C4" r:id="rId1" xr:uid="{CC92B69D-5CD4-4268-83DB-C5C941D9768D}"/>
  </hyperlink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E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6.85546875" bestFit="1" customWidth="1"/>
    <col min="3" max="3" width="36.28515625" bestFit="1" customWidth="1"/>
    <col min="4" max="4" width="44.85546875" bestFit="1" customWidth="1"/>
    <col min="5" max="5" width="42.7109375" bestFit="1" customWidth="1"/>
  </cols>
  <sheetData>
    <row r="1" spans="1:5" hidden="1" x14ac:dyDescent="0.25">
      <c r="B1" t="s">
        <v>10</v>
      </c>
      <c r="C1" t="s">
        <v>10</v>
      </c>
      <c r="D1" t="s">
        <v>8</v>
      </c>
      <c r="E1" t="s">
        <v>11</v>
      </c>
    </row>
    <row r="2" spans="1:5" hidden="1" x14ac:dyDescent="0.25">
      <c r="B2" t="s">
        <v>142</v>
      </c>
      <c r="C2" t="s">
        <v>143</v>
      </c>
      <c r="D2" t="s">
        <v>144</v>
      </c>
      <c r="E2" t="s">
        <v>145</v>
      </c>
    </row>
    <row r="3" spans="1:5" x14ac:dyDescent="0.25">
      <c r="A3" s="1" t="s">
        <v>124</v>
      </c>
      <c r="B3" s="1" t="s">
        <v>146</v>
      </c>
      <c r="C3" s="1" t="s">
        <v>147</v>
      </c>
      <c r="D3" s="1" t="s">
        <v>148</v>
      </c>
      <c r="E3" s="1" t="s">
        <v>149</v>
      </c>
    </row>
    <row r="4" spans="1:5" x14ac:dyDescent="0.25">
      <c r="A4">
        <v>1</v>
      </c>
      <c r="B4" t="s">
        <v>158</v>
      </c>
      <c r="C4" t="s">
        <v>158</v>
      </c>
      <c r="D4" t="s">
        <v>158</v>
      </c>
      <c r="E4" s="23" t="s">
        <v>172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8</vt:i4>
      </vt:variant>
      <vt:variant>
        <vt:lpstr>Rangos con nombre</vt:lpstr>
      </vt:variant>
      <vt:variant>
        <vt:i4>4</vt:i4>
      </vt:variant>
    </vt:vector>
  </HeadingPairs>
  <TitlesOfParts>
    <vt:vector size="12" baseType="lpstr">
      <vt:lpstr>Reporte de Formatos</vt:lpstr>
      <vt:lpstr>Hidden_1</vt:lpstr>
      <vt:lpstr>Hidden_2</vt:lpstr>
      <vt:lpstr>Hidden_3</vt:lpstr>
      <vt:lpstr>Tabla_550223</vt:lpstr>
      <vt:lpstr>Tabla_550208</vt:lpstr>
      <vt:lpstr>Hidden_1_Tabla_550208</vt:lpstr>
      <vt:lpstr>Tabla_550220</vt:lpstr>
      <vt:lpstr>Hidden_1_Tabla_5502084</vt:lpstr>
      <vt:lpstr>Hidden_13</vt:lpstr>
      <vt:lpstr>Hidden_24</vt:lpstr>
      <vt:lpstr>Hidden_335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CEGAIP</cp:lastModifiedBy>
  <dcterms:created xsi:type="dcterms:W3CDTF">2018-06-16T16:24:59Z</dcterms:created>
  <dcterms:modified xsi:type="dcterms:W3CDTF">2019-06-07T14:58:01Z</dcterms:modified>
</cp:coreProperties>
</file>